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yls/Desktop/ACE1700/PRESENTATIE/INFOMOMENT ACE/"/>
    </mc:Choice>
  </mc:AlternateContent>
  <xr:revisionPtr revIDLastSave="0" documentId="13_ncr:1_{937BA865-15C7-8A46-99EF-AAB05C719396}" xr6:coauthVersionLast="47" xr6:coauthVersionMax="47" xr10:uidLastSave="{00000000-0000-0000-0000-000000000000}"/>
  <bookViews>
    <workbookView xWindow="0" yWindow="740" windowWidth="28520" windowHeight="18380" activeTab="1" xr2:uid="{FA571C0C-7383-C940-9258-F30CA7B7B90A}"/>
  </bookViews>
  <sheets>
    <sheet name="Pakket" sheetId="2" r:id="rId1"/>
    <sheet name="Vergelijkende Tab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F4" i="2" s="1"/>
  <c r="L4" i="2"/>
  <c r="M4" i="2" s="1"/>
  <c r="E5" i="2"/>
  <c r="F5" i="2" s="1"/>
  <c r="L5" i="2"/>
  <c r="M5" i="2" s="1"/>
  <c r="E6" i="2"/>
  <c r="F6" i="2" s="1"/>
  <c r="L6" i="2"/>
  <c r="M6" i="2" s="1"/>
  <c r="E9" i="2"/>
  <c r="F9" i="2" s="1"/>
  <c r="L9" i="2"/>
  <c r="M9" i="2" s="1"/>
  <c r="E10" i="2"/>
  <c r="F10" i="2" s="1"/>
  <c r="L10" i="2"/>
  <c r="M10" i="2" s="1"/>
  <c r="E11" i="2"/>
  <c r="F11" i="2" s="1"/>
  <c r="L11" i="2"/>
  <c r="M11" i="2" s="1"/>
  <c r="E12" i="2"/>
  <c r="F12" i="2" s="1"/>
  <c r="L12" i="2"/>
  <c r="M12" i="2" s="1"/>
  <c r="E13" i="2"/>
  <c r="F13" i="2" s="1"/>
  <c r="L13" i="2"/>
  <c r="M13" i="2" s="1"/>
  <c r="E26" i="2"/>
  <c r="F26" i="2" s="1"/>
  <c r="L26" i="2"/>
  <c r="M26" i="2" s="1"/>
  <c r="E27" i="2"/>
  <c r="F27" i="2" s="1"/>
  <c r="L27" i="2"/>
  <c r="M27" i="2" s="1"/>
  <c r="E28" i="2"/>
  <c r="F28" i="2" s="1"/>
  <c r="L28" i="2"/>
  <c r="M28" i="2" s="1"/>
  <c r="E29" i="2"/>
  <c r="F29" i="2" s="1"/>
  <c r="L29" i="2"/>
  <c r="M29" i="2" s="1"/>
  <c r="E30" i="2"/>
  <c r="F30" i="2" s="1"/>
  <c r="L30" i="2"/>
  <c r="M30" i="2" s="1"/>
  <c r="E31" i="2"/>
  <c r="F31" i="2" s="1"/>
  <c r="L31" i="2"/>
  <c r="M31" i="2" s="1"/>
  <c r="E32" i="2"/>
  <c r="F32" i="2" s="1"/>
  <c r="L32" i="2"/>
  <c r="M32" i="2" s="1"/>
  <c r="E33" i="2"/>
  <c r="F33" i="2" s="1"/>
  <c r="L33" i="2"/>
  <c r="M33" i="2" s="1"/>
  <c r="E41" i="2"/>
  <c r="F41" i="2" s="1"/>
  <c r="L41" i="2"/>
  <c r="M41" i="2" s="1"/>
  <c r="E42" i="2"/>
  <c r="F42" i="2" s="1"/>
  <c r="L42" i="2"/>
  <c r="M42" i="2" s="1"/>
  <c r="E43" i="2"/>
  <c r="F43" i="2" s="1"/>
  <c r="L43" i="2"/>
  <c r="M43" i="2" s="1"/>
  <c r="E45" i="2"/>
  <c r="F45" i="2" s="1"/>
  <c r="L45" i="2"/>
  <c r="M45" i="2" s="1"/>
  <c r="E46" i="2"/>
  <c r="F46" i="2" s="1"/>
  <c r="L46" i="2"/>
  <c r="M46" i="2" s="1"/>
  <c r="E47" i="2"/>
  <c r="F47" i="2" s="1"/>
  <c r="L47" i="2"/>
  <c r="M47" i="2" s="1"/>
  <c r="E48" i="2"/>
  <c r="F48" i="2" s="1"/>
  <c r="L48" i="2"/>
  <c r="M48" i="2" s="1"/>
  <c r="E49" i="2"/>
  <c r="F49" i="2" s="1"/>
  <c r="L49" i="2"/>
  <c r="M49" i="2" s="1"/>
  <c r="E68" i="2"/>
  <c r="F68" i="2" s="1"/>
  <c r="E69" i="2"/>
  <c r="F69" i="2" s="1"/>
  <c r="E70" i="2"/>
  <c r="F70" i="2" s="1"/>
  <c r="E71" i="2"/>
  <c r="F71" i="2" s="1"/>
  <c r="E72" i="2"/>
  <c r="F72" i="2" s="1"/>
  <c r="C74" i="2"/>
  <c r="E81" i="2"/>
  <c r="F81" i="2" s="1"/>
  <c r="L81" i="2"/>
  <c r="M81" i="2" s="1"/>
  <c r="F82" i="2"/>
  <c r="M82" i="2"/>
  <c r="E83" i="2"/>
  <c r="F83" i="2" s="1"/>
  <c r="L83" i="2"/>
  <c r="M83" i="2" s="1"/>
  <c r="E84" i="2"/>
  <c r="F84" i="2" s="1"/>
  <c r="L84" i="2"/>
  <c r="M84" i="2" s="1"/>
  <c r="E85" i="2"/>
  <c r="F85" i="2" s="1"/>
  <c r="L85" i="2"/>
  <c r="M85" i="2" s="1"/>
  <c r="E86" i="2"/>
  <c r="F86" i="2" s="1"/>
  <c r="L86" i="2"/>
  <c r="M86" i="2" s="1"/>
  <c r="C88" i="2"/>
  <c r="J88" i="2"/>
  <c r="E97" i="2"/>
  <c r="F97" i="2" s="1"/>
  <c r="L97" i="2"/>
  <c r="M97" i="2" s="1"/>
  <c r="E98" i="2"/>
  <c r="F98" i="2" s="1"/>
  <c r="L98" i="2"/>
  <c r="M98" i="2" s="1"/>
  <c r="E99" i="2"/>
  <c r="F99" i="2" s="1"/>
  <c r="L99" i="2"/>
  <c r="M99" i="2" s="1"/>
  <c r="L100" i="2"/>
  <c r="M100" i="2" s="1"/>
  <c r="C101" i="2"/>
  <c r="L101" i="2"/>
  <c r="M101" i="2" s="1"/>
  <c r="J103" i="2"/>
  <c r="F101" i="2" l="1"/>
  <c r="E74" i="2"/>
  <c r="L88" i="2"/>
  <c r="F74" i="2"/>
  <c r="M103" i="2"/>
  <c r="L103" i="2"/>
  <c r="E88" i="2"/>
  <c r="F88" i="2"/>
  <c r="M88" i="2"/>
  <c r="E101" i="2"/>
</calcChain>
</file>

<file path=xl/sharedStrings.xml><?xml version="1.0" encoding="utf-8"?>
<sst xmlns="http://schemas.openxmlformats.org/spreadsheetml/2006/main" count="320" uniqueCount="112">
  <si>
    <t>Totaal</t>
  </si>
  <si>
    <t>Wedstrijdbegeleiding</t>
  </si>
  <si>
    <t>Competitiestage + begeleiding</t>
  </si>
  <si>
    <t>Screening</t>
  </si>
  <si>
    <t>Conditie (1 uur - 20 weken)</t>
  </si>
  <si>
    <t>Groepsles (1,5 uur) - 4 spelers</t>
  </si>
  <si>
    <t>korting</t>
  </si>
  <si>
    <t>Waarde pakket</t>
  </si>
  <si>
    <t>Aantal</t>
  </si>
  <si>
    <t>type</t>
  </si>
  <si>
    <t>Club Competitie Pakket Conditie - 28 weken</t>
  </si>
  <si>
    <t>Club Competitie Pakket Groep - 28 weken</t>
  </si>
  <si>
    <t>Prive (1 uur)</t>
  </si>
  <si>
    <t>Duo (1 uur )</t>
  </si>
  <si>
    <t>Groepsles (1,5 uur) - 3 spelers</t>
  </si>
  <si>
    <t xml:space="preserve">Competitie Pakket Privé - 28 weken </t>
  </si>
  <si>
    <t xml:space="preserve">Competitie Pakket Duo - 28 weken </t>
  </si>
  <si>
    <t>Competitie Pakket 28 weken - groep</t>
  </si>
  <si>
    <t>90 punten</t>
  </si>
  <si>
    <t>15 jaar en ouder</t>
  </si>
  <si>
    <t>70 punten</t>
  </si>
  <si>
    <t>14 jaar</t>
  </si>
  <si>
    <t>8 toernooien</t>
  </si>
  <si>
    <t>50 punten</t>
  </si>
  <si>
    <t>13 jaar</t>
  </si>
  <si>
    <t>3 lesmomenten binnen schoolkader (waarvan 2 groep)</t>
  </si>
  <si>
    <t>30 punten</t>
  </si>
  <si>
    <t>12 jaar</t>
  </si>
  <si>
    <t>3 jaar lid</t>
  </si>
  <si>
    <t>klassementen in de volwassen piramide is afhankelijk van de leeftijd</t>
  </si>
  <si>
    <t>Voorwaarden</t>
  </si>
  <si>
    <t xml:space="preserve">Extra korting van 10 % op a la carte-aanbod- Competitiespelers </t>
  </si>
  <si>
    <t>Conditie (1 uur - 10 weken)</t>
  </si>
  <si>
    <t>duo (1 uur)</t>
  </si>
  <si>
    <t>A la carte Zomer Competitie - 8 weken</t>
  </si>
  <si>
    <t>A la carte Winter Competitie - 20 weken</t>
  </si>
  <si>
    <t>Stage</t>
  </si>
  <si>
    <t>Groepsles (1,5 uur)</t>
  </si>
  <si>
    <t>A la carte Zomer Club Competitie - 8 weken</t>
  </si>
  <si>
    <t>A la carte Winter Club Competitie - 20 weken</t>
  </si>
  <si>
    <t>Groepsles (1 uur) - 4 spelers</t>
  </si>
  <si>
    <t>A la carte Zomer Recreatie - 8 weken</t>
  </si>
  <si>
    <t>A la carte Winter Recreatie - 20 weken</t>
  </si>
  <si>
    <t xml:space="preserve">Vergelijkende Tabel omringende clubs TENNIS </t>
  </si>
  <si>
    <t>Lessen</t>
  </si>
  <si>
    <t>Groepsles -8 jaar</t>
  </si>
  <si>
    <t>Groepsles -12 jaar</t>
  </si>
  <si>
    <t>Groepsles -18</t>
  </si>
  <si>
    <t>Groepsles volwassenen</t>
  </si>
  <si>
    <t>Duo Les</t>
  </si>
  <si>
    <t>Privé Les</t>
  </si>
  <si>
    <t>STAGES</t>
  </si>
  <si>
    <t>SDI</t>
  </si>
  <si>
    <t>P&amp;T De Vloer</t>
  </si>
  <si>
    <t>Lovanium</t>
  </si>
  <si>
    <t>Stade Leuven</t>
  </si>
  <si>
    <t xml:space="preserve">Het Zeen </t>
  </si>
  <si>
    <t>geen info</t>
  </si>
  <si>
    <t>Panorama</t>
  </si>
  <si>
    <t>Tenza</t>
  </si>
  <si>
    <t>Wezemaal</t>
  </si>
  <si>
    <t>BTC</t>
  </si>
  <si>
    <t>Thermae</t>
  </si>
  <si>
    <t>Players</t>
  </si>
  <si>
    <t>Pajottenland</t>
  </si>
  <si>
    <t>sollenbeemd</t>
  </si>
  <si>
    <t>grand slam</t>
  </si>
  <si>
    <t>Smash londerzeel</t>
  </si>
  <si>
    <t>Vergelijkende Tabel omringende clubs PADEL</t>
  </si>
  <si>
    <t>/</t>
  </si>
  <si>
    <t>Kromveld</t>
  </si>
  <si>
    <t xml:space="preserve">geen info </t>
  </si>
  <si>
    <t>Wingfield (mechelen)</t>
  </si>
  <si>
    <t>16€ (4p) &amp; 21€ (3p)</t>
  </si>
  <si>
    <t>Pollepel (Duffel)</t>
  </si>
  <si>
    <t>14€ (4p) , 18€ (3p)</t>
  </si>
  <si>
    <t>16,5€ (4p) &amp; 19€ (3p)</t>
  </si>
  <si>
    <t>Diest casa de padel</t>
  </si>
  <si>
    <t>14€ (4p) , 17€ (3p)</t>
  </si>
  <si>
    <t>16€ (4p) &amp; 20,5€ (3p)</t>
  </si>
  <si>
    <t>15€ (4p) &amp; 20€ (3p)</t>
  </si>
  <si>
    <t>Grand Slam</t>
  </si>
  <si>
    <t>13€-16,4€ (4p) &amp; 16€-20€ (3p)</t>
  </si>
  <si>
    <t>21,4€-27,4€</t>
  </si>
  <si>
    <t>37€-50€</t>
  </si>
  <si>
    <t>Vergelijkende Tabel lidgelden credits</t>
  </si>
  <si>
    <t>Lidgeld/credits</t>
  </si>
  <si>
    <t>volwassen</t>
  </si>
  <si>
    <t>senior</t>
  </si>
  <si>
    <t>Tiener (12-18 jaar)</t>
  </si>
  <si>
    <t>Junior (8-12 jaar)</t>
  </si>
  <si>
    <t>Kids</t>
  </si>
  <si>
    <t>Student</t>
  </si>
  <si>
    <t>credit</t>
  </si>
  <si>
    <t>PADEL</t>
  </si>
  <si>
    <t>abonnement</t>
  </si>
  <si>
    <t>piekuren</t>
  </si>
  <si>
    <t>daluren</t>
  </si>
  <si>
    <t>215/150</t>
  </si>
  <si>
    <t>abo</t>
  </si>
  <si>
    <t>28/maand</t>
  </si>
  <si>
    <t>Roelandsveld</t>
  </si>
  <si>
    <t>Sollenbeeld</t>
  </si>
  <si>
    <t>PTKV</t>
  </si>
  <si>
    <t>Arenal</t>
  </si>
  <si>
    <t>YC 5</t>
  </si>
  <si>
    <t>Wit</t>
  </si>
  <si>
    <t>Blauw</t>
  </si>
  <si>
    <t>Rood</t>
  </si>
  <si>
    <t>Multimove</t>
  </si>
  <si>
    <t>Start 2 Tennis</t>
  </si>
  <si>
    <t>Groepsles Volwassebeb (1,5 uur) -  3 spelers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</si>
</sst>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#,##0\ [$€-1];[Red]\-#,##0\ [$€-1]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1"/>
      <name val="Calibri (Hoofdtekst)"/>
    </font>
    <font>
      <b/>
      <sz val="16"/>
      <color theme="1"/>
      <name val="Calibri"/>
      <family val="2"/>
      <scheme val="minor"/>
    </font>
    <font>
      <sz val="22"/>
      <color theme="1"/>
      <name val="Calibri (Hoofdtekst)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44" fontId="2" fillId="0" borderId="0" xfId="1" applyFont="1" applyFill="1" applyBorder="1"/>
    <xf numFmtId="44" fontId="0" fillId="0" borderId="0" xfId="1" applyFont="1" applyFill="1" applyBorder="1"/>
    <xf numFmtId="0" fontId="2" fillId="0" borderId="0" xfId="0" applyFont="1"/>
    <xf numFmtId="44" fontId="2" fillId="0" borderId="0" xfId="0" applyNumberFormat="1" applyFont="1"/>
    <xf numFmtId="44" fontId="2" fillId="2" borderId="1" xfId="0" applyNumberFormat="1" applyFont="1" applyFill="1" applyBorder="1"/>
    <xf numFmtId="44" fontId="2" fillId="3" borderId="1" xfId="1" applyFont="1" applyFill="1" applyBorder="1"/>
    <xf numFmtId="44" fontId="2" fillId="4" borderId="1" xfId="1" applyFont="1" applyFill="1" applyBorder="1"/>
    <xf numFmtId="0" fontId="2" fillId="4" borderId="1" xfId="0" applyFont="1" applyFill="1" applyBorder="1"/>
    <xf numFmtId="0" fontId="2" fillId="2" borderId="1" xfId="0" applyFont="1" applyFill="1" applyBorder="1"/>
    <xf numFmtId="44" fontId="0" fillId="3" borderId="1" xfId="1" applyFont="1" applyFill="1" applyBorder="1"/>
    <xf numFmtId="44" fontId="0" fillId="4" borderId="1" xfId="1" applyFont="1" applyFill="1" applyBorder="1"/>
    <xf numFmtId="0" fontId="0" fillId="4" borderId="1" xfId="0" applyFill="1" applyBorder="1"/>
    <xf numFmtId="0" fontId="0" fillId="2" borderId="1" xfId="0" applyFill="1" applyBorder="1"/>
    <xf numFmtId="9" fontId="0" fillId="3" borderId="1" xfId="1" applyNumberFormat="1" applyFont="1" applyFill="1" applyBorder="1"/>
    <xf numFmtId="0" fontId="3" fillId="5" borderId="1" xfId="0" applyFont="1" applyFill="1" applyBorder="1"/>
    <xf numFmtId="0" fontId="0" fillId="3" borderId="1" xfId="0" applyFill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7" xfId="0" applyFont="1" applyBorder="1"/>
    <xf numFmtId="0" fontId="9" fillId="8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44" fontId="0" fillId="9" borderId="1" xfId="1" applyFont="1" applyFill="1" applyBorder="1"/>
    <xf numFmtId="0" fontId="0" fillId="9" borderId="0" xfId="0" applyFill="1"/>
    <xf numFmtId="44" fontId="0" fillId="2" borderId="1" xfId="1" applyFont="1" applyFill="1" applyBorder="1"/>
    <xf numFmtId="0" fontId="0" fillId="2" borderId="0" xfId="0" applyFill="1"/>
    <xf numFmtId="0" fontId="0" fillId="0" borderId="1" xfId="0" applyBorder="1"/>
    <xf numFmtId="44" fontId="0" fillId="0" borderId="1" xfId="1" applyFont="1" applyFill="1" applyBorder="1"/>
    <xf numFmtId="44" fontId="0" fillId="0" borderId="1" xfId="1" applyFont="1" applyBorder="1"/>
    <xf numFmtId="164" fontId="0" fillId="2" borderId="1" xfId="0" applyNumberFormat="1" applyFill="1" applyBorder="1"/>
    <xf numFmtId="164" fontId="0" fillId="0" borderId="1" xfId="0" applyNumberFormat="1" applyBorder="1"/>
    <xf numFmtId="44" fontId="0" fillId="0" borderId="1" xfId="1" applyFont="1" applyFill="1" applyBorder="1" applyAlignment="1">
      <alignment horizontal="right"/>
    </xf>
    <xf numFmtId="44" fontId="0" fillId="0" borderId="0" xfId="1" applyFont="1"/>
    <xf numFmtId="0" fontId="6" fillId="8" borderId="1" xfId="0" applyFont="1" applyFill="1" applyBorder="1"/>
    <xf numFmtId="0" fontId="10" fillId="9" borderId="1" xfId="0" applyFont="1" applyFill="1" applyBorder="1"/>
    <xf numFmtId="44" fontId="10" fillId="9" borderId="1" xfId="1" applyFont="1" applyFill="1" applyBorder="1"/>
    <xf numFmtId="0" fontId="11" fillId="9" borderId="1" xfId="0" applyFont="1" applyFill="1" applyBorder="1"/>
    <xf numFmtId="0" fontId="10" fillId="9" borderId="0" xfId="0" applyFont="1" applyFill="1"/>
    <xf numFmtId="164" fontId="2" fillId="0" borderId="1" xfId="0" applyNumberFormat="1" applyFont="1" applyBorder="1"/>
    <xf numFmtId="0" fontId="2" fillId="0" borderId="1" xfId="0" applyFont="1" applyBorder="1"/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53D0-C5F8-CC4E-8D4E-95FD09E0702E}">
  <dimension ref="A1:U113"/>
  <sheetViews>
    <sheetView topLeftCell="A2" zoomScale="125" workbookViewId="0">
      <selection activeCell="J14" sqref="J14"/>
    </sheetView>
  </sheetViews>
  <sheetFormatPr baseColWidth="10" defaultRowHeight="16" x14ac:dyDescent="0.2"/>
  <cols>
    <col min="1" max="1" width="39.6640625" customWidth="1"/>
    <col min="3" max="3" width="22.6640625" customWidth="1"/>
    <col min="4" max="4" width="12" customWidth="1"/>
    <col min="5" max="5" width="17.6640625" customWidth="1"/>
    <col min="6" max="6" width="23.83203125" customWidth="1"/>
    <col min="7" max="7" width="17.6640625" customWidth="1"/>
    <col min="8" max="8" width="33" customWidth="1"/>
    <col min="9" max="13" width="24" customWidth="1"/>
    <col min="14" max="14" width="17.1640625" customWidth="1"/>
    <col min="15" max="20" width="25.5" customWidth="1"/>
  </cols>
  <sheetData>
    <row r="1" spans="1:13" ht="52" customHeight="1" x14ac:dyDescent="0.2">
      <c r="A1" s="53" t="s">
        <v>42</v>
      </c>
      <c r="B1" s="54"/>
      <c r="C1" s="54"/>
      <c r="D1" s="54"/>
      <c r="E1" s="54"/>
      <c r="F1" s="54"/>
      <c r="H1" s="53" t="s">
        <v>41</v>
      </c>
      <c r="I1" s="54"/>
      <c r="J1" s="54"/>
      <c r="K1" s="54"/>
      <c r="L1" s="54"/>
      <c r="M1" s="54"/>
    </row>
    <row r="2" spans="1:13" ht="17" customHeight="1" x14ac:dyDescent="0.2">
      <c r="A2" s="19" t="s">
        <v>9</v>
      </c>
      <c r="B2" s="21" t="s">
        <v>8</v>
      </c>
      <c r="C2" s="21" t="s">
        <v>7</v>
      </c>
      <c r="D2" s="20" t="s">
        <v>6</v>
      </c>
      <c r="E2" s="20"/>
      <c r="F2" s="19" t="s">
        <v>0</v>
      </c>
      <c r="H2" s="19" t="s">
        <v>9</v>
      </c>
      <c r="I2" s="21" t="s">
        <v>8</v>
      </c>
      <c r="J2" s="21" t="s">
        <v>7</v>
      </c>
      <c r="K2" s="20" t="s">
        <v>6</v>
      </c>
      <c r="L2" s="20"/>
      <c r="M2" s="19" t="s">
        <v>0</v>
      </c>
    </row>
    <row r="3" spans="1:13" x14ac:dyDescent="0.2">
      <c r="A3" s="10"/>
      <c r="B3" s="13"/>
      <c r="C3" s="13"/>
      <c r="D3" s="17"/>
      <c r="E3" s="17"/>
      <c r="F3" s="10"/>
      <c r="H3" s="10"/>
      <c r="I3" s="13"/>
      <c r="J3" s="13"/>
      <c r="K3" s="17"/>
      <c r="L3" s="17"/>
      <c r="M3" s="10"/>
    </row>
    <row r="4" spans="1:13" x14ac:dyDescent="0.2">
      <c r="A4" s="10" t="s">
        <v>40</v>
      </c>
      <c r="B4" s="13">
        <v>1</v>
      </c>
      <c r="C4" s="12">
        <v>390</v>
      </c>
      <c r="D4" s="15"/>
      <c r="E4" s="11">
        <f t="shared" ref="E4:E13" si="0">C4*D4</f>
        <v>0</v>
      </c>
      <c r="F4" s="6">
        <f t="shared" ref="F4:F13" si="1">C4-E4</f>
        <v>390</v>
      </c>
      <c r="H4" s="10" t="s">
        <v>40</v>
      </c>
      <c r="I4" s="13">
        <v>1</v>
      </c>
      <c r="J4" s="12">
        <v>140</v>
      </c>
      <c r="K4" s="15"/>
      <c r="L4" s="11">
        <f t="shared" ref="L4:L13" si="2">J4*K4</f>
        <v>0</v>
      </c>
      <c r="M4" s="6">
        <f t="shared" ref="M4:M13" si="3">J4-L4</f>
        <v>140</v>
      </c>
    </row>
    <row r="5" spans="1:13" x14ac:dyDescent="0.2">
      <c r="A5" s="10" t="s">
        <v>40</v>
      </c>
      <c r="B5" s="13">
        <v>2</v>
      </c>
      <c r="C5" s="12">
        <v>780</v>
      </c>
      <c r="D5" s="15">
        <v>0.05</v>
      </c>
      <c r="E5" s="11">
        <f t="shared" si="0"/>
        <v>39</v>
      </c>
      <c r="F5" s="6">
        <f t="shared" si="1"/>
        <v>741</v>
      </c>
      <c r="H5" s="10" t="s">
        <v>40</v>
      </c>
      <c r="I5" s="13">
        <v>2</v>
      </c>
      <c r="J5" s="12">
        <v>280</v>
      </c>
      <c r="K5" s="15">
        <v>0.05</v>
      </c>
      <c r="L5" s="11">
        <f t="shared" si="2"/>
        <v>14</v>
      </c>
      <c r="M5" s="6">
        <f t="shared" si="3"/>
        <v>266</v>
      </c>
    </row>
    <row r="6" spans="1:13" x14ac:dyDescent="0.2">
      <c r="A6" s="10" t="s">
        <v>40</v>
      </c>
      <c r="B6" s="13">
        <v>3</v>
      </c>
      <c r="C6" s="12">
        <v>1170</v>
      </c>
      <c r="D6" s="15">
        <v>0.1</v>
      </c>
      <c r="E6" s="11">
        <f t="shared" si="0"/>
        <v>117</v>
      </c>
      <c r="F6" s="6">
        <f t="shared" si="1"/>
        <v>1053</v>
      </c>
      <c r="H6" s="10" t="s">
        <v>40</v>
      </c>
      <c r="I6" s="13">
        <v>3</v>
      </c>
      <c r="J6" s="12">
        <v>420</v>
      </c>
      <c r="K6" s="15">
        <v>0.1</v>
      </c>
      <c r="L6" s="11">
        <f t="shared" si="2"/>
        <v>42</v>
      </c>
      <c r="M6" s="6">
        <f t="shared" si="3"/>
        <v>378</v>
      </c>
    </row>
    <row r="7" spans="1:13" x14ac:dyDescent="0.2">
      <c r="A7" s="10" t="s">
        <v>110</v>
      </c>
      <c r="B7" s="13">
        <v>1</v>
      </c>
      <c r="C7" s="12">
        <v>340</v>
      </c>
      <c r="D7" s="15"/>
      <c r="E7" s="11"/>
      <c r="F7" s="6">
        <v>325</v>
      </c>
      <c r="H7" s="10"/>
      <c r="I7" s="13"/>
      <c r="J7" s="12"/>
      <c r="K7" s="15"/>
      <c r="L7" s="11"/>
      <c r="M7" s="6"/>
    </row>
    <row r="8" spans="1:13" x14ac:dyDescent="0.2">
      <c r="A8" s="10"/>
      <c r="B8" s="13"/>
      <c r="C8" s="12"/>
      <c r="D8" s="15"/>
      <c r="E8" s="11"/>
      <c r="F8" s="6"/>
      <c r="H8" s="10"/>
      <c r="I8" s="13"/>
      <c r="J8" s="12"/>
      <c r="K8" s="15"/>
      <c r="L8" s="11"/>
      <c r="M8" s="6"/>
    </row>
    <row r="9" spans="1:13" x14ac:dyDescent="0.2">
      <c r="A9" s="10" t="s">
        <v>33</v>
      </c>
      <c r="B9" s="13">
        <v>1</v>
      </c>
      <c r="C9" s="12">
        <v>750</v>
      </c>
      <c r="D9" s="15"/>
      <c r="E9" s="11">
        <f t="shared" si="0"/>
        <v>0</v>
      </c>
      <c r="F9" s="6">
        <f t="shared" si="1"/>
        <v>750</v>
      </c>
      <c r="H9" s="10" t="s">
        <v>33</v>
      </c>
      <c r="I9" s="13">
        <v>1</v>
      </c>
      <c r="J9" s="12">
        <v>230</v>
      </c>
      <c r="K9" s="15"/>
      <c r="L9" s="11">
        <f t="shared" si="2"/>
        <v>0</v>
      </c>
      <c r="M9" s="6">
        <f t="shared" si="3"/>
        <v>230</v>
      </c>
    </row>
    <row r="10" spans="1:13" x14ac:dyDescent="0.2">
      <c r="A10" s="10" t="s">
        <v>12</v>
      </c>
      <c r="B10" s="13">
        <v>1</v>
      </c>
      <c r="C10" s="12">
        <v>1400</v>
      </c>
      <c r="D10" s="15"/>
      <c r="E10" s="11">
        <f t="shared" si="0"/>
        <v>0</v>
      </c>
      <c r="F10" s="6">
        <f t="shared" si="1"/>
        <v>1400</v>
      </c>
      <c r="H10" s="10" t="s">
        <v>12</v>
      </c>
      <c r="I10" s="13">
        <v>1</v>
      </c>
      <c r="J10" s="12">
        <v>420</v>
      </c>
      <c r="K10" s="15"/>
      <c r="L10" s="11">
        <f t="shared" si="2"/>
        <v>0</v>
      </c>
      <c r="M10" s="6">
        <f t="shared" si="3"/>
        <v>420</v>
      </c>
    </row>
    <row r="11" spans="1:13" x14ac:dyDescent="0.2">
      <c r="A11" s="10" t="s">
        <v>4</v>
      </c>
      <c r="B11" s="13">
        <v>1</v>
      </c>
      <c r="C11" s="12">
        <v>340</v>
      </c>
      <c r="D11" s="15">
        <v>0.1</v>
      </c>
      <c r="E11" s="11">
        <f t="shared" si="0"/>
        <v>34</v>
      </c>
      <c r="F11" s="6">
        <f t="shared" si="1"/>
        <v>306</v>
      </c>
      <c r="H11" s="10" t="s">
        <v>32</v>
      </c>
      <c r="I11" s="13">
        <v>1</v>
      </c>
      <c r="J11" s="12">
        <v>170</v>
      </c>
      <c r="K11" s="15">
        <v>0.1</v>
      </c>
      <c r="L11" s="11">
        <f t="shared" si="2"/>
        <v>17</v>
      </c>
      <c r="M11" s="6">
        <f t="shared" si="3"/>
        <v>153</v>
      </c>
    </row>
    <row r="12" spans="1:13" x14ac:dyDescent="0.2">
      <c r="A12" s="10" t="s">
        <v>3</v>
      </c>
      <c r="B12" s="13">
        <v>1</v>
      </c>
      <c r="C12" s="12">
        <v>85</v>
      </c>
      <c r="D12" s="15"/>
      <c r="E12" s="11">
        <f t="shared" si="0"/>
        <v>0</v>
      </c>
      <c r="F12" s="6">
        <f t="shared" si="1"/>
        <v>85</v>
      </c>
      <c r="H12" s="10" t="s">
        <v>3</v>
      </c>
      <c r="I12" s="13">
        <v>1</v>
      </c>
      <c r="J12" s="12">
        <v>85</v>
      </c>
      <c r="K12" s="15"/>
      <c r="L12" s="11">
        <f t="shared" si="2"/>
        <v>0</v>
      </c>
      <c r="M12" s="6">
        <f t="shared" si="3"/>
        <v>85</v>
      </c>
    </row>
    <row r="13" spans="1:13" x14ac:dyDescent="0.2">
      <c r="A13" s="10" t="s">
        <v>36</v>
      </c>
      <c r="B13" s="13">
        <v>1</v>
      </c>
      <c r="C13" s="12">
        <v>160</v>
      </c>
      <c r="D13" s="11"/>
      <c r="E13" s="11">
        <f t="shared" si="0"/>
        <v>0</v>
      </c>
      <c r="F13" s="6">
        <f t="shared" si="1"/>
        <v>160</v>
      </c>
      <c r="H13" s="10" t="s">
        <v>36</v>
      </c>
      <c r="I13" s="13">
        <v>1</v>
      </c>
      <c r="J13" s="12">
        <v>160</v>
      </c>
      <c r="K13" s="11"/>
      <c r="L13" s="11">
        <f t="shared" si="2"/>
        <v>0</v>
      </c>
      <c r="M13" s="6">
        <f t="shared" si="3"/>
        <v>160</v>
      </c>
    </row>
    <row r="14" spans="1:13" x14ac:dyDescent="0.2">
      <c r="A14" s="10"/>
      <c r="B14" s="9"/>
      <c r="C14" s="8"/>
      <c r="D14" s="7"/>
      <c r="E14" s="7"/>
      <c r="F14" s="6"/>
      <c r="H14" s="10"/>
      <c r="I14" s="9"/>
      <c r="J14" s="8"/>
      <c r="K14" s="7"/>
      <c r="L14" s="7"/>
      <c r="M14" s="6"/>
    </row>
    <row r="15" spans="1:13" x14ac:dyDescent="0.2">
      <c r="A15" s="10"/>
      <c r="B15" s="9"/>
      <c r="C15" s="8"/>
      <c r="D15" s="7"/>
      <c r="E15" s="7"/>
      <c r="F15" s="6"/>
      <c r="H15" s="10"/>
      <c r="I15" s="9"/>
      <c r="J15" s="8"/>
      <c r="K15" s="7"/>
      <c r="L15" s="7"/>
      <c r="M15" s="6"/>
    </row>
    <row r="16" spans="1:13" x14ac:dyDescent="0.2">
      <c r="A16" s="10" t="s">
        <v>106</v>
      </c>
      <c r="B16" s="9">
        <v>1</v>
      </c>
      <c r="C16" s="8">
        <v>200</v>
      </c>
      <c r="D16" s="7"/>
      <c r="E16" s="7"/>
      <c r="F16" s="6"/>
      <c r="H16" s="10" t="s">
        <v>106</v>
      </c>
      <c r="I16" s="9">
        <v>1</v>
      </c>
      <c r="J16" s="8">
        <v>100</v>
      </c>
      <c r="K16" s="7"/>
      <c r="L16" s="7"/>
      <c r="M16" s="6"/>
    </row>
    <row r="17" spans="1:13" x14ac:dyDescent="0.2">
      <c r="A17" s="10" t="s">
        <v>107</v>
      </c>
      <c r="B17" s="9">
        <v>1</v>
      </c>
      <c r="C17" s="8">
        <v>220</v>
      </c>
      <c r="D17" s="7"/>
      <c r="E17" s="7"/>
      <c r="F17" s="6"/>
      <c r="H17" s="10" t="s">
        <v>107</v>
      </c>
      <c r="I17" s="9">
        <v>1</v>
      </c>
      <c r="J17" s="8">
        <v>110</v>
      </c>
      <c r="K17" s="7"/>
      <c r="L17" s="7"/>
      <c r="M17" s="6"/>
    </row>
    <row r="18" spans="1:13" x14ac:dyDescent="0.2">
      <c r="A18" s="10" t="s">
        <v>108</v>
      </c>
      <c r="B18" s="9">
        <v>1</v>
      </c>
      <c r="C18" s="8">
        <v>220</v>
      </c>
      <c r="D18" s="7"/>
      <c r="E18" s="7"/>
      <c r="F18" s="6"/>
      <c r="H18" s="10" t="s">
        <v>108</v>
      </c>
      <c r="I18" s="9">
        <v>1</v>
      </c>
      <c r="J18" s="8">
        <v>110</v>
      </c>
      <c r="K18" s="7"/>
      <c r="L18" s="7"/>
      <c r="M18" s="6"/>
    </row>
    <row r="19" spans="1:13" x14ac:dyDescent="0.2">
      <c r="A19" s="10" t="s">
        <v>109</v>
      </c>
      <c r="B19" s="9">
        <v>1</v>
      </c>
      <c r="C19" s="8"/>
      <c r="D19" s="7"/>
      <c r="E19" s="7"/>
      <c r="F19" s="6"/>
      <c r="H19" s="10" t="s">
        <v>109</v>
      </c>
      <c r="I19" s="9">
        <v>1</v>
      </c>
      <c r="J19" s="8"/>
      <c r="K19" s="7"/>
      <c r="L19" s="7"/>
      <c r="M19" s="6"/>
    </row>
    <row r="20" spans="1:13" x14ac:dyDescent="0.2">
      <c r="A20" s="10"/>
      <c r="B20" s="9"/>
      <c r="C20" s="8"/>
      <c r="D20" s="7"/>
      <c r="E20" s="7"/>
      <c r="F20" s="6"/>
      <c r="H20" s="10"/>
      <c r="I20" s="9"/>
      <c r="J20" s="8"/>
      <c r="K20" s="7"/>
      <c r="L20" s="7"/>
      <c r="M20" s="6"/>
    </row>
    <row r="22" spans="1:13" ht="17" customHeight="1" x14ac:dyDescent="0.2"/>
    <row r="23" spans="1:13" ht="41" customHeight="1" x14ac:dyDescent="0.2">
      <c r="A23" s="53" t="s">
        <v>39</v>
      </c>
      <c r="B23" s="54"/>
      <c r="C23" s="54"/>
      <c r="D23" s="54"/>
      <c r="E23" s="54"/>
      <c r="F23" s="54"/>
      <c r="H23" s="53" t="s">
        <v>38</v>
      </c>
      <c r="I23" s="54"/>
      <c r="J23" s="54"/>
      <c r="K23" s="54"/>
      <c r="L23" s="54"/>
      <c r="M23" s="54"/>
    </row>
    <row r="24" spans="1:13" x14ac:dyDescent="0.2">
      <c r="A24" s="19" t="s">
        <v>9</v>
      </c>
      <c r="B24" s="21" t="s">
        <v>8</v>
      </c>
      <c r="C24" s="21" t="s">
        <v>7</v>
      </c>
      <c r="D24" s="20" t="s">
        <v>6</v>
      </c>
      <c r="E24" s="20"/>
      <c r="F24" s="19" t="s">
        <v>0</v>
      </c>
      <c r="H24" s="19" t="s">
        <v>9</v>
      </c>
      <c r="I24" s="21" t="s">
        <v>8</v>
      </c>
      <c r="J24" s="21" t="s">
        <v>7</v>
      </c>
      <c r="K24" s="20" t="s">
        <v>6</v>
      </c>
      <c r="L24" s="20"/>
      <c r="M24" s="19" t="s">
        <v>0</v>
      </c>
    </row>
    <row r="25" spans="1:13" x14ac:dyDescent="0.2">
      <c r="A25" s="10"/>
      <c r="B25" s="13"/>
      <c r="C25" s="13"/>
      <c r="D25" s="17"/>
      <c r="E25" s="17"/>
      <c r="F25" s="10"/>
      <c r="H25" s="10"/>
      <c r="I25" s="13"/>
      <c r="J25" s="13"/>
      <c r="K25" s="17"/>
      <c r="L25" s="17"/>
      <c r="M25" s="10"/>
    </row>
    <row r="26" spans="1:13" x14ac:dyDescent="0.2">
      <c r="A26" s="10" t="s">
        <v>5</v>
      </c>
      <c r="B26" s="13">
        <v>1</v>
      </c>
      <c r="C26" s="12">
        <v>585</v>
      </c>
      <c r="D26" s="15"/>
      <c r="E26" s="11">
        <f t="shared" ref="E26:E33" si="4">C26*D26</f>
        <v>0</v>
      </c>
      <c r="F26" s="6">
        <f t="shared" ref="F26:F33" si="5">C26-E26</f>
        <v>585</v>
      </c>
      <c r="H26" s="10" t="s">
        <v>37</v>
      </c>
      <c r="I26" s="13">
        <v>1</v>
      </c>
      <c r="J26" s="12">
        <v>210</v>
      </c>
      <c r="K26" s="15"/>
      <c r="L26" s="11">
        <f t="shared" ref="L26:L33" si="6">J26*K26</f>
        <v>0</v>
      </c>
      <c r="M26" s="6">
        <f t="shared" ref="M26:M33" si="7">J26-L26</f>
        <v>210</v>
      </c>
    </row>
    <row r="27" spans="1:13" x14ac:dyDescent="0.2">
      <c r="A27" s="10" t="s">
        <v>5</v>
      </c>
      <c r="B27" s="13">
        <v>2</v>
      </c>
      <c r="C27" s="12">
        <v>1170</v>
      </c>
      <c r="D27" s="15">
        <v>0.05</v>
      </c>
      <c r="E27" s="11">
        <f t="shared" si="4"/>
        <v>58.5</v>
      </c>
      <c r="F27" s="6">
        <f t="shared" si="5"/>
        <v>1111.5</v>
      </c>
      <c r="H27" s="10" t="s">
        <v>37</v>
      </c>
      <c r="I27" s="13">
        <v>2</v>
      </c>
      <c r="J27" s="12">
        <v>420</v>
      </c>
      <c r="K27" s="15">
        <v>0.05</v>
      </c>
      <c r="L27" s="11">
        <f t="shared" si="6"/>
        <v>21</v>
      </c>
      <c r="M27" s="6">
        <f t="shared" si="7"/>
        <v>399</v>
      </c>
    </row>
    <row r="28" spans="1:13" x14ac:dyDescent="0.2">
      <c r="A28" s="10" t="s">
        <v>5</v>
      </c>
      <c r="B28" s="13">
        <v>3</v>
      </c>
      <c r="C28" s="12">
        <v>1755</v>
      </c>
      <c r="D28" s="15">
        <v>0.1</v>
      </c>
      <c r="E28" s="11">
        <f t="shared" si="4"/>
        <v>175.5</v>
      </c>
      <c r="F28" s="6">
        <f t="shared" si="5"/>
        <v>1579.5</v>
      </c>
      <c r="H28" s="10" t="s">
        <v>37</v>
      </c>
      <c r="I28" s="13">
        <v>3</v>
      </c>
      <c r="J28" s="12">
        <v>630</v>
      </c>
      <c r="K28" s="15">
        <v>0.1</v>
      </c>
      <c r="L28" s="11">
        <f t="shared" si="6"/>
        <v>63</v>
      </c>
      <c r="M28" s="6">
        <f t="shared" si="7"/>
        <v>567</v>
      </c>
    </row>
    <row r="29" spans="1:13" x14ac:dyDescent="0.2">
      <c r="A29" s="10" t="s">
        <v>33</v>
      </c>
      <c r="B29" s="13">
        <v>1</v>
      </c>
      <c r="C29" s="12">
        <v>750</v>
      </c>
      <c r="D29" s="15"/>
      <c r="E29" s="11">
        <f t="shared" si="4"/>
        <v>0</v>
      </c>
      <c r="F29" s="6">
        <f t="shared" si="5"/>
        <v>750</v>
      </c>
      <c r="H29" s="10" t="s">
        <v>33</v>
      </c>
      <c r="I29" s="13">
        <v>1</v>
      </c>
      <c r="J29" s="12">
        <v>230</v>
      </c>
      <c r="K29" s="15"/>
      <c r="L29" s="11">
        <f t="shared" si="6"/>
        <v>0</v>
      </c>
      <c r="M29" s="6">
        <f t="shared" si="7"/>
        <v>230</v>
      </c>
    </row>
    <row r="30" spans="1:13" ht="17" customHeight="1" x14ac:dyDescent="0.2">
      <c r="A30" s="10" t="s">
        <v>12</v>
      </c>
      <c r="B30" s="13">
        <v>1</v>
      </c>
      <c r="C30" s="12">
        <v>1400</v>
      </c>
      <c r="D30" s="15"/>
      <c r="E30" s="11">
        <f t="shared" si="4"/>
        <v>0</v>
      </c>
      <c r="F30" s="6">
        <f t="shared" si="5"/>
        <v>1400</v>
      </c>
      <c r="H30" s="10" t="s">
        <v>12</v>
      </c>
      <c r="I30" s="13">
        <v>1</v>
      </c>
      <c r="J30" s="12">
        <v>420</v>
      </c>
      <c r="K30" s="15"/>
      <c r="L30" s="11">
        <f t="shared" si="6"/>
        <v>0</v>
      </c>
      <c r="M30" s="6">
        <f t="shared" si="7"/>
        <v>420</v>
      </c>
    </row>
    <row r="31" spans="1:13" ht="17" customHeight="1" x14ac:dyDescent="0.2">
      <c r="A31" s="10" t="s">
        <v>4</v>
      </c>
      <c r="B31" s="13">
        <v>1</v>
      </c>
      <c r="C31" s="12">
        <v>340</v>
      </c>
      <c r="D31" s="15">
        <v>0.1</v>
      </c>
      <c r="E31" s="11">
        <f t="shared" si="4"/>
        <v>34</v>
      </c>
      <c r="F31" s="6">
        <f t="shared" si="5"/>
        <v>306</v>
      </c>
      <c r="H31" s="10" t="s">
        <v>32</v>
      </c>
      <c r="I31" s="13">
        <v>1</v>
      </c>
      <c r="J31" s="12">
        <v>170</v>
      </c>
      <c r="K31" s="15">
        <v>0.1</v>
      </c>
      <c r="L31" s="11">
        <f t="shared" si="6"/>
        <v>17</v>
      </c>
      <c r="M31" s="6">
        <f t="shared" si="7"/>
        <v>153</v>
      </c>
    </row>
    <row r="32" spans="1:13" ht="17" customHeight="1" x14ac:dyDescent="0.2">
      <c r="A32" s="10" t="s">
        <v>3</v>
      </c>
      <c r="B32" s="13">
        <v>1</v>
      </c>
      <c r="C32" s="12">
        <v>85</v>
      </c>
      <c r="D32" s="15"/>
      <c r="E32" s="11">
        <f t="shared" si="4"/>
        <v>0</v>
      </c>
      <c r="F32" s="6">
        <f t="shared" si="5"/>
        <v>85</v>
      </c>
      <c r="H32" s="10" t="s">
        <v>3</v>
      </c>
      <c r="I32" s="13">
        <v>1</v>
      </c>
      <c r="J32" s="12">
        <v>85</v>
      </c>
      <c r="K32" s="15"/>
      <c r="L32" s="11">
        <f t="shared" si="6"/>
        <v>0</v>
      </c>
      <c r="M32" s="6">
        <f t="shared" si="7"/>
        <v>85</v>
      </c>
    </row>
    <row r="33" spans="1:21" x14ac:dyDescent="0.2">
      <c r="A33" s="10" t="s">
        <v>36</v>
      </c>
      <c r="B33" s="13">
        <v>1</v>
      </c>
      <c r="C33" s="12">
        <v>150</v>
      </c>
      <c r="D33" s="11"/>
      <c r="E33" s="11">
        <f t="shared" si="4"/>
        <v>0</v>
      </c>
      <c r="F33" s="6">
        <f t="shared" si="5"/>
        <v>150</v>
      </c>
      <c r="H33" s="10" t="s">
        <v>36</v>
      </c>
      <c r="I33" s="13">
        <v>1</v>
      </c>
      <c r="J33" s="12">
        <v>150</v>
      </c>
      <c r="K33" s="11"/>
      <c r="L33" s="11">
        <f t="shared" si="6"/>
        <v>0</v>
      </c>
      <c r="M33" s="6">
        <f t="shared" si="7"/>
        <v>150</v>
      </c>
      <c r="O33" s="1"/>
      <c r="P33" s="1"/>
      <c r="Q33" s="1"/>
      <c r="R33" s="1"/>
      <c r="S33" s="1"/>
      <c r="T33" s="1"/>
      <c r="U33" s="1"/>
    </row>
    <row r="34" spans="1:21" x14ac:dyDescent="0.2">
      <c r="A34" s="10"/>
      <c r="B34" s="9"/>
      <c r="C34" s="8"/>
      <c r="D34" s="7"/>
      <c r="E34" s="7"/>
      <c r="F34" s="6"/>
    </row>
    <row r="38" spans="1:21" ht="31" x14ac:dyDescent="0.2">
      <c r="A38" s="53" t="s">
        <v>35</v>
      </c>
      <c r="B38" s="54"/>
      <c r="C38" s="54"/>
      <c r="D38" s="54"/>
      <c r="E38" s="54"/>
      <c r="F38" s="54"/>
      <c r="H38" s="53" t="s">
        <v>34</v>
      </c>
      <c r="I38" s="54"/>
      <c r="J38" s="54"/>
      <c r="K38" s="54"/>
      <c r="L38" s="54"/>
      <c r="M38" s="54"/>
    </row>
    <row r="39" spans="1:21" x14ac:dyDescent="0.2">
      <c r="A39" s="19" t="s">
        <v>9</v>
      </c>
      <c r="B39" s="21" t="s">
        <v>8</v>
      </c>
      <c r="C39" s="21" t="s">
        <v>7</v>
      </c>
      <c r="D39" s="20" t="s">
        <v>6</v>
      </c>
      <c r="E39" s="20"/>
      <c r="F39" s="19" t="s">
        <v>0</v>
      </c>
      <c r="H39" s="19" t="s">
        <v>9</v>
      </c>
      <c r="I39" s="21" t="s">
        <v>8</v>
      </c>
      <c r="J39" s="21" t="s">
        <v>7</v>
      </c>
      <c r="K39" s="20" t="s">
        <v>6</v>
      </c>
      <c r="L39" s="20"/>
      <c r="M39" s="19" t="s">
        <v>0</v>
      </c>
    </row>
    <row r="40" spans="1:21" x14ac:dyDescent="0.2">
      <c r="A40" s="10"/>
      <c r="B40" s="13"/>
      <c r="C40" s="13"/>
      <c r="D40" s="17"/>
      <c r="E40" s="17"/>
      <c r="F40" s="10"/>
      <c r="H40" s="10"/>
      <c r="I40" s="13"/>
      <c r="J40" s="13"/>
      <c r="K40" s="17"/>
      <c r="L40" s="17"/>
      <c r="M40" s="10"/>
    </row>
    <row r="41" spans="1:21" x14ac:dyDescent="0.2">
      <c r="A41" s="10" t="s">
        <v>14</v>
      </c>
      <c r="B41" s="13">
        <v>1</v>
      </c>
      <c r="C41" s="12">
        <v>780</v>
      </c>
      <c r="D41" s="15"/>
      <c r="E41" s="11">
        <f t="shared" ref="E41:E49" si="8">C41*D41</f>
        <v>0</v>
      </c>
      <c r="F41" s="6">
        <f t="shared" ref="F41:F49" si="9">C41-E41</f>
        <v>780</v>
      </c>
      <c r="H41" s="10" t="s">
        <v>14</v>
      </c>
      <c r="I41" s="13">
        <v>1</v>
      </c>
      <c r="J41" s="12">
        <v>280</v>
      </c>
      <c r="K41" s="15"/>
      <c r="L41" s="11">
        <f t="shared" ref="L41:L49" si="10">J41*K41</f>
        <v>0</v>
      </c>
      <c r="M41" s="6">
        <f t="shared" ref="M41:M49" si="11">J41-L41</f>
        <v>280</v>
      </c>
    </row>
    <row r="42" spans="1:21" x14ac:dyDescent="0.2">
      <c r="A42" s="10" t="s">
        <v>14</v>
      </c>
      <c r="B42" s="13">
        <v>2</v>
      </c>
      <c r="C42" s="12">
        <v>1560</v>
      </c>
      <c r="D42" s="15">
        <v>0.05</v>
      </c>
      <c r="E42" s="11">
        <f t="shared" si="8"/>
        <v>78</v>
      </c>
      <c r="F42" s="6">
        <f t="shared" si="9"/>
        <v>1482</v>
      </c>
      <c r="H42" s="10" t="s">
        <v>14</v>
      </c>
      <c r="I42" s="13">
        <v>2</v>
      </c>
      <c r="J42" s="12">
        <v>560</v>
      </c>
      <c r="K42" s="15">
        <v>0.05</v>
      </c>
      <c r="L42" s="11">
        <f t="shared" si="10"/>
        <v>28</v>
      </c>
      <c r="M42" s="6">
        <f t="shared" si="11"/>
        <v>532</v>
      </c>
    </row>
    <row r="43" spans="1:21" x14ac:dyDescent="0.2">
      <c r="A43" s="10" t="s">
        <v>14</v>
      </c>
      <c r="B43" s="13">
        <v>3</v>
      </c>
      <c r="C43" s="12">
        <v>2340</v>
      </c>
      <c r="D43" s="15">
        <v>0.1</v>
      </c>
      <c r="E43" s="11">
        <f t="shared" si="8"/>
        <v>234</v>
      </c>
      <c r="F43" s="6">
        <f t="shared" si="9"/>
        <v>2106</v>
      </c>
      <c r="H43" s="10" t="s">
        <v>14</v>
      </c>
      <c r="I43" s="13">
        <v>3</v>
      </c>
      <c r="J43" s="12">
        <v>840</v>
      </c>
      <c r="K43" s="15">
        <v>0.1</v>
      </c>
      <c r="L43" s="11">
        <f t="shared" si="10"/>
        <v>84</v>
      </c>
      <c r="M43" s="6">
        <f t="shared" si="11"/>
        <v>756</v>
      </c>
    </row>
    <row r="44" spans="1:21" x14ac:dyDescent="0.2">
      <c r="A44" s="10" t="s">
        <v>111</v>
      </c>
      <c r="B44" s="13">
        <v>1</v>
      </c>
      <c r="C44" s="12">
        <v>695</v>
      </c>
      <c r="D44" s="15"/>
      <c r="E44" s="11"/>
      <c r="F44" s="6">
        <v>695</v>
      </c>
      <c r="H44" s="10"/>
      <c r="I44" s="13"/>
      <c r="J44" s="12"/>
      <c r="K44" s="15"/>
      <c r="L44" s="11"/>
      <c r="M44" s="6"/>
    </row>
    <row r="45" spans="1:21" x14ac:dyDescent="0.2">
      <c r="A45" s="10" t="s">
        <v>33</v>
      </c>
      <c r="B45" s="13">
        <v>1</v>
      </c>
      <c r="C45" s="12">
        <v>750</v>
      </c>
      <c r="D45" s="15"/>
      <c r="E45" s="11">
        <f t="shared" si="8"/>
        <v>0</v>
      </c>
      <c r="F45" s="6">
        <f t="shared" si="9"/>
        <v>750</v>
      </c>
      <c r="H45" s="10" t="s">
        <v>33</v>
      </c>
      <c r="I45" s="13">
        <v>1</v>
      </c>
      <c r="J45" s="12">
        <v>230</v>
      </c>
      <c r="K45" s="15"/>
      <c r="L45" s="11">
        <f t="shared" si="10"/>
        <v>0</v>
      </c>
      <c r="M45" s="6">
        <f t="shared" si="11"/>
        <v>230</v>
      </c>
    </row>
    <row r="46" spans="1:21" x14ac:dyDescent="0.2">
      <c r="A46" s="10" t="s">
        <v>12</v>
      </c>
      <c r="B46" s="13">
        <v>1</v>
      </c>
      <c r="C46" s="12">
        <v>1400</v>
      </c>
      <c r="D46" s="15"/>
      <c r="E46" s="11">
        <f t="shared" si="8"/>
        <v>0</v>
      </c>
      <c r="F46" s="6">
        <f t="shared" si="9"/>
        <v>1400</v>
      </c>
      <c r="H46" s="10" t="s">
        <v>12</v>
      </c>
      <c r="I46" s="13">
        <v>1</v>
      </c>
      <c r="J46" s="12">
        <v>420</v>
      </c>
      <c r="K46" s="15"/>
      <c r="L46" s="11">
        <f t="shared" si="10"/>
        <v>0</v>
      </c>
      <c r="M46" s="6">
        <f t="shared" si="11"/>
        <v>420</v>
      </c>
    </row>
    <row r="47" spans="1:21" x14ac:dyDescent="0.2">
      <c r="A47" s="10" t="s">
        <v>4</v>
      </c>
      <c r="B47" s="13">
        <v>1</v>
      </c>
      <c r="C47" s="12">
        <v>340</v>
      </c>
      <c r="D47" s="15">
        <v>0.1</v>
      </c>
      <c r="E47" s="11">
        <f t="shared" si="8"/>
        <v>34</v>
      </c>
      <c r="F47" s="6">
        <f t="shared" si="9"/>
        <v>306</v>
      </c>
      <c r="H47" s="10" t="s">
        <v>32</v>
      </c>
      <c r="I47" s="13">
        <v>1</v>
      </c>
      <c r="J47" s="12">
        <v>170</v>
      </c>
      <c r="K47" s="15">
        <v>0.1</v>
      </c>
      <c r="L47" s="11">
        <f t="shared" si="10"/>
        <v>17</v>
      </c>
      <c r="M47" s="6">
        <f t="shared" si="11"/>
        <v>153</v>
      </c>
      <c r="O47" s="18"/>
      <c r="P47" s="18"/>
      <c r="Q47" s="18"/>
      <c r="R47" s="18"/>
      <c r="S47" s="18"/>
      <c r="T47" s="18"/>
      <c r="U47" s="18"/>
    </row>
    <row r="48" spans="1:21" x14ac:dyDescent="0.2">
      <c r="A48" s="10" t="s">
        <v>3</v>
      </c>
      <c r="B48" s="13">
        <v>1</v>
      </c>
      <c r="C48" s="12">
        <v>85</v>
      </c>
      <c r="D48" s="15"/>
      <c r="E48" s="11">
        <f t="shared" si="8"/>
        <v>0</v>
      </c>
      <c r="F48" s="6">
        <f t="shared" si="9"/>
        <v>85</v>
      </c>
      <c r="H48" s="10" t="s">
        <v>3</v>
      </c>
      <c r="I48" s="13">
        <v>1</v>
      </c>
      <c r="J48" s="12">
        <v>85</v>
      </c>
      <c r="K48" s="15"/>
      <c r="L48" s="11">
        <f t="shared" si="10"/>
        <v>0</v>
      </c>
      <c r="M48" s="6">
        <f t="shared" si="11"/>
        <v>85</v>
      </c>
    </row>
    <row r="49" spans="1:13" x14ac:dyDescent="0.2">
      <c r="A49" s="10" t="s">
        <v>2</v>
      </c>
      <c r="B49" s="13">
        <v>1</v>
      </c>
      <c r="C49" s="12">
        <v>190</v>
      </c>
      <c r="D49" s="11"/>
      <c r="E49" s="11">
        <f t="shared" si="8"/>
        <v>0</v>
      </c>
      <c r="F49" s="6">
        <f t="shared" si="9"/>
        <v>190</v>
      </c>
      <c r="H49" s="10" t="s">
        <v>2</v>
      </c>
      <c r="I49" s="13">
        <v>1</v>
      </c>
      <c r="J49" s="12">
        <v>190</v>
      </c>
      <c r="K49" s="11"/>
      <c r="L49" s="11">
        <f t="shared" si="10"/>
        <v>0</v>
      </c>
      <c r="M49" s="6">
        <f t="shared" si="11"/>
        <v>190</v>
      </c>
    </row>
    <row r="52" spans="1:13" ht="17" thickBot="1" x14ac:dyDescent="0.25"/>
    <row r="53" spans="1:13" ht="16" customHeight="1" x14ac:dyDescent="0.2">
      <c r="A53" s="55" t="s">
        <v>31</v>
      </c>
      <c r="B53" s="56"/>
      <c r="C53" s="56"/>
      <c r="D53" s="56"/>
      <c r="E53" s="56"/>
      <c r="F53" s="56"/>
      <c r="G53" s="56"/>
      <c r="H53" s="56"/>
      <c r="I53" s="57"/>
    </row>
    <row r="54" spans="1:13" x14ac:dyDescent="0.2">
      <c r="A54" s="58"/>
      <c r="B54" s="59"/>
      <c r="C54" s="59"/>
      <c r="D54" s="59"/>
      <c r="E54" s="59"/>
      <c r="F54" s="59"/>
      <c r="G54" s="59"/>
      <c r="H54" s="59"/>
      <c r="I54" s="60"/>
    </row>
    <row r="55" spans="1:13" ht="17" thickBot="1" x14ac:dyDescent="0.25">
      <c r="A55" s="31"/>
      <c r="F55" s="4"/>
      <c r="I55" s="27"/>
    </row>
    <row r="56" spans="1:13" ht="16" customHeight="1" x14ac:dyDescent="0.2">
      <c r="A56" s="61" t="s">
        <v>30</v>
      </c>
      <c r="B56" s="62"/>
      <c r="C56" s="63"/>
      <c r="F56" s="61" t="s">
        <v>29</v>
      </c>
      <c r="G56" s="62"/>
      <c r="H56" s="62"/>
      <c r="I56" s="63"/>
    </row>
    <row r="57" spans="1:13" ht="17" customHeight="1" thickBot="1" x14ac:dyDescent="0.25">
      <c r="A57" s="64"/>
      <c r="B57" s="65"/>
      <c r="C57" s="66"/>
      <c r="F57" s="64"/>
      <c r="G57" s="65"/>
      <c r="H57" s="65"/>
      <c r="I57" s="66"/>
    </row>
    <row r="58" spans="1:13" x14ac:dyDescent="0.2">
      <c r="A58" s="30" t="s">
        <v>28</v>
      </c>
      <c r="B58" s="29"/>
      <c r="C58" s="28"/>
      <c r="F58" s="30" t="s">
        <v>27</v>
      </c>
      <c r="G58" s="29"/>
      <c r="H58" s="29" t="s">
        <v>26</v>
      </c>
      <c r="I58" s="28"/>
    </row>
    <row r="59" spans="1:13" x14ac:dyDescent="0.2">
      <c r="A59" s="26" t="s">
        <v>25</v>
      </c>
      <c r="C59" s="27"/>
      <c r="F59" s="26" t="s">
        <v>24</v>
      </c>
      <c r="H59" t="s">
        <v>23</v>
      </c>
      <c r="I59" s="27"/>
    </row>
    <row r="60" spans="1:13" ht="17" thickBot="1" x14ac:dyDescent="0.25">
      <c r="A60" s="24" t="s">
        <v>22</v>
      </c>
      <c r="B60" s="23"/>
      <c r="C60" s="22"/>
      <c r="F60" s="26" t="s">
        <v>21</v>
      </c>
      <c r="H60" t="s">
        <v>20</v>
      </c>
      <c r="I60" s="27"/>
    </row>
    <row r="61" spans="1:13" s="4" customFormat="1" ht="18" customHeight="1" thickBot="1" x14ac:dyDescent="0.25">
      <c r="A61" s="26"/>
      <c r="B61"/>
      <c r="C61"/>
      <c r="D61"/>
      <c r="E61"/>
      <c r="F61" s="24" t="s">
        <v>19</v>
      </c>
      <c r="G61" s="23"/>
      <c r="H61" s="23" t="s">
        <v>18</v>
      </c>
      <c r="I61" s="25"/>
    </row>
    <row r="62" spans="1:13" ht="17" customHeight="1" thickBot="1" x14ac:dyDescent="0.25">
      <c r="A62" s="24"/>
      <c r="B62" s="23"/>
      <c r="C62" s="23"/>
      <c r="D62" s="23"/>
      <c r="E62" s="23"/>
      <c r="F62" s="23"/>
      <c r="G62" s="23"/>
      <c r="H62" s="23"/>
      <c r="I62" s="22"/>
    </row>
    <row r="65" spans="1:13" ht="58" customHeight="1" x14ac:dyDescent="0.2">
      <c r="A65" s="67" t="s">
        <v>17</v>
      </c>
      <c r="B65" s="68"/>
      <c r="C65" s="68"/>
      <c r="D65" s="68"/>
      <c r="E65" s="68"/>
      <c r="F65" s="68"/>
    </row>
    <row r="66" spans="1:13" s="1" customFormat="1" x14ac:dyDescent="0.2">
      <c r="A66" s="19" t="s">
        <v>9</v>
      </c>
      <c r="B66" s="21" t="s">
        <v>8</v>
      </c>
      <c r="C66" s="21" t="s">
        <v>7</v>
      </c>
      <c r="D66" s="20" t="s">
        <v>6</v>
      </c>
      <c r="E66" s="20"/>
      <c r="F66" s="19" t="s">
        <v>0</v>
      </c>
      <c r="H66" s="18"/>
      <c r="I66" s="18"/>
      <c r="J66" s="18"/>
      <c r="K66" s="18"/>
      <c r="L66" s="18"/>
      <c r="M66" s="18"/>
    </row>
    <row r="67" spans="1:13" x14ac:dyDescent="0.2">
      <c r="A67" s="10"/>
      <c r="B67" s="13"/>
      <c r="C67" s="13"/>
      <c r="D67" s="17"/>
      <c r="E67" s="17"/>
      <c r="F67" s="10"/>
    </row>
    <row r="68" spans="1:13" x14ac:dyDescent="0.2">
      <c r="A68" s="16" t="s">
        <v>14</v>
      </c>
      <c r="B68" s="13">
        <v>3</v>
      </c>
      <c r="C68" s="12">
        <v>3180</v>
      </c>
      <c r="D68" s="15">
        <v>0.25</v>
      </c>
      <c r="E68" s="11">
        <f>C68*D68</f>
        <v>795</v>
      </c>
      <c r="F68" s="6">
        <f>C68-E68</f>
        <v>2385</v>
      </c>
    </row>
    <row r="69" spans="1:13" x14ac:dyDescent="0.2">
      <c r="A69" s="10" t="s">
        <v>4</v>
      </c>
      <c r="B69" s="13">
        <v>1</v>
      </c>
      <c r="C69" s="12">
        <v>340</v>
      </c>
      <c r="D69" s="15">
        <v>0.25</v>
      </c>
      <c r="E69" s="11">
        <f>C69*D69</f>
        <v>85</v>
      </c>
      <c r="F69" s="6">
        <f>C69-E69</f>
        <v>255</v>
      </c>
    </row>
    <row r="70" spans="1:13" x14ac:dyDescent="0.2">
      <c r="A70" s="10" t="s">
        <v>3</v>
      </c>
      <c r="B70" s="13">
        <v>1</v>
      </c>
      <c r="C70" s="12">
        <v>85</v>
      </c>
      <c r="D70" s="15">
        <v>1</v>
      </c>
      <c r="E70" s="11">
        <f>C70*D70</f>
        <v>85</v>
      </c>
      <c r="F70" s="6">
        <f>C70-E70</f>
        <v>0</v>
      </c>
    </row>
    <row r="71" spans="1:13" x14ac:dyDescent="0.2">
      <c r="A71" s="10" t="s">
        <v>2</v>
      </c>
      <c r="B71" s="13">
        <v>2</v>
      </c>
      <c r="C71" s="12">
        <v>380</v>
      </c>
      <c r="D71" s="15">
        <v>0.25</v>
      </c>
      <c r="E71" s="11">
        <f>C71*D71</f>
        <v>95</v>
      </c>
      <c r="F71" s="6">
        <f>C71-E71</f>
        <v>285</v>
      </c>
    </row>
    <row r="72" spans="1:13" x14ac:dyDescent="0.2">
      <c r="A72" s="10" t="s">
        <v>1</v>
      </c>
      <c r="B72" s="13">
        <v>3</v>
      </c>
      <c r="C72" s="12">
        <v>150</v>
      </c>
      <c r="D72" s="15">
        <v>1</v>
      </c>
      <c r="E72" s="11">
        <f>C72*D72</f>
        <v>150</v>
      </c>
      <c r="F72" s="6">
        <f>C72-E72</f>
        <v>0</v>
      </c>
    </row>
    <row r="73" spans="1:13" x14ac:dyDescent="0.2">
      <c r="A73" s="14"/>
      <c r="B73" s="13"/>
      <c r="C73" s="12"/>
      <c r="D73" s="11"/>
      <c r="E73" s="11"/>
      <c r="F73" s="10"/>
    </row>
    <row r="74" spans="1:13" x14ac:dyDescent="0.2">
      <c r="A74" s="10" t="s">
        <v>0</v>
      </c>
      <c r="B74" s="9"/>
      <c r="C74" s="8">
        <f>SUM(C68:C73)</f>
        <v>4135</v>
      </c>
      <c r="D74" s="7"/>
      <c r="E74" s="7">
        <f>SUM(E68:E73)</f>
        <v>1210</v>
      </c>
      <c r="F74" s="6">
        <f>SUM(F66:F73)</f>
        <v>2925</v>
      </c>
    </row>
    <row r="75" spans="1:13" x14ac:dyDescent="0.2">
      <c r="A75" s="4"/>
      <c r="C75" s="3"/>
      <c r="D75" s="3"/>
      <c r="E75" s="3"/>
    </row>
    <row r="76" spans="1:13" x14ac:dyDescent="0.2">
      <c r="A76" s="4"/>
      <c r="C76" s="3"/>
      <c r="D76" s="3"/>
      <c r="E76" s="3"/>
    </row>
    <row r="77" spans="1:13" x14ac:dyDescent="0.2">
      <c r="A77" s="4"/>
      <c r="C77" s="3"/>
      <c r="D77" s="3"/>
      <c r="E77" s="3"/>
    </row>
    <row r="78" spans="1:13" ht="47" customHeight="1" x14ac:dyDescent="0.2">
      <c r="A78" s="53" t="s">
        <v>16</v>
      </c>
      <c r="B78" s="54"/>
      <c r="C78" s="54"/>
      <c r="D78" s="54"/>
      <c r="E78" s="54"/>
      <c r="F78" s="54"/>
      <c r="H78" s="53" t="s">
        <v>15</v>
      </c>
      <c r="I78" s="54"/>
      <c r="J78" s="54"/>
      <c r="K78" s="54"/>
      <c r="L78" s="54"/>
      <c r="M78" s="54"/>
    </row>
    <row r="79" spans="1:13" s="18" customFormat="1" x14ac:dyDescent="0.2">
      <c r="A79" s="19" t="s">
        <v>9</v>
      </c>
      <c r="B79" s="21" t="s">
        <v>8</v>
      </c>
      <c r="C79" s="21" t="s">
        <v>7</v>
      </c>
      <c r="D79" s="20" t="s">
        <v>6</v>
      </c>
      <c r="E79" s="20"/>
      <c r="F79" s="19" t="s">
        <v>0</v>
      </c>
      <c r="H79" s="19" t="s">
        <v>9</v>
      </c>
      <c r="I79" s="21" t="s">
        <v>8</v>
      </c>
      <c r="J79" s="21" t="s">
        <v>7</v>
      </c>
      <c r="K79" s="20" t="s">
        <v>6</v>
      </c>
      <c r="L79" s="20"/>
      <c r="M79" s="19" t="s">
        <v>0</v>
      </c>
    </row>
    <row r="80" spans="1:13" x14ac:dyDescent="0.2">
      <c r="A80" s="10"/>
      <c r="B80" s="13"/>
      <c r="C80" s="13"/>
      <c r="D80" s="17"/>
      <c r="E80" s="17"/>
      <c r="F80" s="10"/>
      <c r="H80" s="10"/>
      <c r="I80" s="13"/>
      <c r="J80" s="13"/>
      <c r="K80" s="17"/>
      <c r="L80" s="17"/>
      <c r="M80" s="10"/>
    </row>
    <row r="81" spans="1:13" x14ac:dyDescent="0.2">
      <c r="A81" s="16" t="s">
        <v>14</v>
      </c>
      <c r="B81" s="13">
        <v>2</v>
      </c>
      <c r="C81" s="12">
        <v>2120</v>
      </c>
      <c r="D81" s="15">
        <v>0.25</v>
      </c>
      <c r="E81" s="11">
        <f>C81*D81</f>
        <v>530</v>
      </c>
      <c r="F81" s="6">
        <f>C81-E81</f>
        <v>1590</v>
      </c>
      <c r="H81" s="16" t="s">
        <v>14</v>
      </c>
      <c r="I81" s="13">
        <v>2</v>
      </c>
      <c r="J81" s="12">
        <v>2120</v>
      </c>
      <c r="K81" s="15">
        <v>0.25</v>
      </c>
      <c r="L81" s="11">
        <f>J81*K81</f>
        <v>530</v>
      </c>
      <c r="M81" s="6">
        <f>J81-L81</f>
        <v>1590</v>
      </c>
    </row>
    <row r="82" spans="1:13" x14ac:dyDescent="0.2">
      <c r="A82" s="10" t="s">
        <v>13</v>
      </c>
      <c r="B82" s="13">
        <v>1</v>
      </c>
      <c r="C82" s="12">
        <v>1035</v>
      </c>
      <c r="D82" s="15"/>
      <c r="E82" s="11"/>
      <c r="F82" s="6">
        <f>SUM(C82:E82)</f>
        <v>1035</v>
      </c>
      <c r="H82" s="10" t="s">
        <v>12</v>
      </c>
      <c r="I82" s="13">
        <v>1</v>
      </c>
      <c r="J82" s="12">
        <v>1820</v>
      </c>
      <c r="K82" s="15"/>
      <c r="L82" s="11"/>
      <c r="M82" s="6">
        <f>SUM(J82:L82)</f>
        <v>1820</v>
      </c>
    </row>
    <row r="83" spans="1:13" x14ac:dyDescent="0.2">
      <c r="A83" s="10" t="s">
        <v>4</v>
      </c>
      <c r="B83" s="13">
        <v>1</v>
      </c>
      <c r="C83" s="12">
        <v>340</v>
      </c>
      <c r="D83" s="15">
        <v>0.25</v>
      </c>
      <c r="E83" s="11">
        <f>C83*D83</f>
        <v>85</v>
      </c>
      <c r="F83" s="6">
        <f>C83-E83</f>
        <v>255</v>
      </c>
      <c r="H83" s="10" t="s">
        <v>4</v>
      </c>
      <c r="I83" s="13">
        <v>1</v>
      </c>
      <c r="J83" s="12">
        <v>340</v>
      </c>
      <c r="K83" s="15">
        <v>0.25</v>
      </c>
      <c r="L83" s="11">
        <f>J83*K83</f>
        <v>85</v>
      </c>
      <c r="M83" s="6">
        <f>J83-L83</f>
        <v>255</v>
      </c>
    </row>
    <row r="84" spans="1:13" x14ac:dyDescent="0.2">
      <c r="A84" s="10" t="s">
        <v>3</v>
      </c>
      <c r="B84" s="13">
        <v>1</v>
      </c>
      <c r="C84" s="12">
        <v>85</v>
      </c>
      <c r="D84" s="15">
        <v>1</v>
      </c>
      <c r="E84" s="11">
        <f>C84*D84</f>
        <v>85</v>
      </c>
      <c r="F84" s="6">
        <f>C84-E84</f>
        <v>0</v>
      </c>
      <c r="H84" s="10" t="s">
        <v>3</v>
      </c>
      <c r="I84" s="13">
        <v>1</v>
      </c>
      <c r="J84" s="12">
        <v>85</v>
      </c>
      <c r="K84" s="15">
        <v>1</v>
      </c>
      <c r="L84" s="11">
        <f>J84*K84</f>
        <v>85</v>
      </c>
      <c r="M84" s="6">
        <f>J84-L84</f>
        <v>0</v>
      </c>
    </row>
    <row r="85" spans="1:13" x14ac:dyDescent="0.2">
      <c r="A85" s="10" t="s">
        <v>2</v>
      </c>
      <c r="B85" s="13">
        <v>2</v>
      </c>
      <c r="C85" s="12">
        <v>380</v>
      </c>
      <c r="D85" s="15">
        <v>0.25</v>
      </c>
      <c r="E85" s="11">
        <f>C85*D85</f>
        <v>95</v>
      </c>
      <c r="F85" s="6">
        <f>C85-E85</f>
        <v>285</v>
      </c>
      <c r="H85" s="10" t="s">
        <v>2</v>
      </c>
      <c r="I85" s="13">
        <v>2</v>
      </c>
      <c r="J85" s="12">
        <v>380</v>
      </c>
      <c r="K85" s="15">
        <v>0.25</v>
      </c>
      <c r="L85" s="11">
        <f>J85*K85</f>
        <v>95</v>
      </c>
      <c r="M85" s="6">
        <f>J85-L85</f>
        <v>285</v>
      </c>
    </row>
    <row r="86" spans="1:13" x14ac:dyDescent="0.2">
      <c r="A86" s="10" t="s">
        <v>1</v>
      </c>
      <c r="B86" s="13">
        <v>3</v>
      </c>
      <c r="C86" s="12">
        <v>150</v>
      </c>
      <c r="D86" s="15">
        <v>1</v>
      </c>
      <c r="E86" s="11">
        <f>C86*D86</f>
        <v>150</v>
      </c>
      <c r="F86" s="6">
        <f>C86-E86</f>
        <v>0</v>
      </c>
      <c r="H86" s="10" t="s">
        <v>1</v>
      </c>
      <c r="I86" s="13">
        <v>3</v>
      </c>
      <c r="J86" s="12">
        <v>150</v>
      </c>
      <c r="K86" s="15">
        <v>1</v>
      </c>
      <c r="L86" s="11">
        <f>J86*K86</f>
        <v>150</v>
      </c>
      <c r="M86" s="6">
        <f>J86-L86</f>
        <v>0</v>
      </c>
    </row>
    <row r="87" spans="1:13" x14ac:dyDescent="0.2">
      <c r="A87" s="14"/>
      <c r="B87" s="13"/>
      <c r="C87" s="12"/>
      <c r="D87" s="11"/>
      <c r="E87" s="11"/>
      <c r="F87" s="10"/>
      <c r="H87" s="14"/>
      <c r="I87" s="13"/>
      <c r="J87" s="12"/>
      <c r="K87" s="11"/>
      <c r="L87" s="11"/>
      <c r="M87" s="10"/>
    </row>
    <row r="88" spans="1:13" x14ac:dyDescent="0.2">
      <c r="A88" s="10" t="s">
        <v>0</v>
      </c>
      <c r="B88" s="9"/>
      <c r="C88" s="8">
        <f>SUM(C81:C87)</f>
        <v>4110</v>
      </c>
      <c r="D88" s="7"/>
      <c r="E88" s="7">
        <f>SUM(E81:E87)</f>
        <v>945</v>
      </c>
      <c r="F88" s="6">
        <f>SUM(F79:F87)</f>
        <v>3165</v>
      </c>
      <c r="H88" s="10" t="s">
        <v>0</v>
      </c>
      <c r="I88" s="9"/>
      <c r="J88" s="8">
        <f>SUM(J81:J87)</f>
        <v>4895</v>
      </c>
      <c r="K88" s="7"/>
      <c r="L88" s="7">
        <f>SUM(L81:L87)</f>
        <v>945</v>
      </c>
      <c r="M88" s="6">
        <f>SUM(M79:M87)</f>
        <v>3950</v>
      </c>
    </row>
    <row r="94" spans="1:13" ht="47" customHeight="1" x14ac:dyDescent="0.2">
      <c r="A94" s="53" t="s">
        <v>11</v>
      </c>
      <c r="B94" s="54"/>
      <c r="C94" s="54"/>
      <c r="D94" s="54"/>
      <c r="E94" s="54"/>
      <c r="F94" s="54"/>
      <c r="H94" s="53" t="s">
        <v>10</v>
      </c>
      <c r="I94" s="54"/>
      <c r="J94" s="54"/>
      <c r="K94" s="54"/>
      <c r="L94" s="54"/>
      <c r="M94" s="54"/>
    </row>
    <row r="95" spans="1:13" s="18" customFormat="1" x14ac:dyDescent="0.2">
      <c r="A95" s="19" t="s">
        <v>9</v>
      </c>
      <c r="B95" s="21" t="s">
        <v>8</v>
      </c>
      <c r="C95" s="21" t="s">
        <v>7</v>
      </c>
      <c r="D95" s="20" t="s">
        <v>6</v>
      </c>
      <c r="E95" s="20"/>
      <c r="F95" s="19" t="s">
        <v>0</v>
      </c>
      <c r="H95" s="19" t="s">
        <v>9</v>
      </c>
      <c r="I95" s="21" t="s">
        <v>8</v>
      </c>
      <c r="J95" s="21" t="s">
        <v>7</v>
      </c>
      <c r="K95" s="20" t="s">
        <v>6</v>
      </c>
      <c r="L95" s="20"/>
      <c r="M95" s="19" t="s">
        <v>0</v>
      </c>
    </row>
    <row r="96" spans="1:13" x14ac:dyDescent="0.2">
      <c r="A96" s="10"/>
      <c r="B96" s="13"/>
      <c r="C96" s="13"/>
      <c r="D96" s="17"/>
      <c r="E96" s="17"/>
      <c r="F96" s="10"/>
      <c r="H96" s="10"/>
      <c r="I96" s="13"/>
      <c r="J96" s="13"/>
      <c r="K96" s="17"/>
      <c r="L96" s="17"/>
      <c r="M96" s="10"/>
    </row>
    <row r="97" spans="1:13" x14ac:dyDescent="0.2">
      <c r="A97" s="16" t="s">
        <v>5</v>
      </c>
      <c r="B97" s="13">
        <v>3</v>
      </c>
      <c r="C97" s="12">
        <v>2385</v>
      </c>
      <c r="D97" s="15">
        <v>0.25</v>
      </c>
      <c r="E97" s="11">
        <f>C97*D97</f>
        <v>596.25</v>
      </c>
      <c r="F97" s="6">
        <f>C97-E97</f>
        <v>1788.75</v>
      </c>
      <c r="H97" s="10" t="s">
        <v>5</v>
      </c>
      <c r="I97" s="13">
        <v>2</v>
      </c>
      <c r="J97" s="12">
        <v>1590</v>
      </c>
      <c r="K97" s="15">
        <v>0.25</v>
      </c>
      <c r="L97" s="11">
        <f>J97*K97</f>
        <v>397.5</v>
      </c>
      <c r="M97" s="6">
        <f>J97-L97</f>
        <v>1192.5</v>
      </c>
    </row>
    <row r="98" spans="1:13" x14ac:dyDescent="0.2">
      <c r="A98" s="10" t="s">
        <v>2</v>
      </c>
      <c r="B98" s="13">
        <v>2</v>
      </c>
      <c r="C98" s="12">
        <v>380</v>
      </c>
      <c r="D98" s="15">
        <v>0.25</v>
      </c>
      <c r="E98" s="11">
        <f>C98*D98</f>
        <v>95</v>
      </c>
      <c r="F98" s="6">
        <f>C98-E98</f>
        <v>285</v>
      </c>
      <c r="H98" s="10" t="s">
        <v>4</v>
      </c>
      <c r="I98" s="13">
        <v>1</v>
      </c>
      <c r="J98" s="12">
        <v>340</v>
      </c>
      <c r="K98" s="15">
        <v>0.25</v>
      </c>
      <c r="L98" s="11">
        <f>J98*K98</f>
        <v>85</v>
      </c>
      <c r="M98" s="6">
        <f>J98-L98</f>
        <v>255</v>
      </c>
    </row>
    <row r="99" spans="1:13" x14ac:dyDescent="0.2">
      <c r="A99" s="10" t="s">
        <v>1</v>
      </c>
      <c r="B99" s="13">
        <v>3</v>
      </c>
      <c r="C99" s="12">
        <v>150</v>
      </c>
      <c r="D99" s="15">
        <v>1</v>
      </c>
      <c r="E99" s="11">
        <f>C99*D99</f>
        <v>150</v>
      </c>
      <c r="F99" s="6">
        <f>C99-E99</f>
        <v>0</v>
      </c>
      <c r="H99" s="10" t="s">
        <v>3</v>
      </c>
      <c r="I99" s="13">
        <v>1</v>
      </c>
      <c r="J99" s="12">
        <v>85</v>
      </c>
      <c r="K99" s="15">
        <v>1</v>
      </c>
      <c r="L99" s="11">
        <f>J99*K99</f>
        <v>85</v>
      </c>
      <c r="M99" s="6">
        <f>J99-L99</f>
        <v>0</v>
      </c>
    </row>
    <row r="100" spans="1:13" x14ac:dyDescent="0.2">
      <c r="A100" s="14"/>
      <c r="B100" s="13"/>
      <c r="C100" s="12"/>
      <c r="D100" s="11"/>
      <c r="E100" s="11"/>
      <c r="F100" s="10"/>
      <c r="H100" s="10" t="s">
        <v>2</v>
      </c>
      <c r="I100" s="13">
        <v>2</v>
      </c>
      <c r="J100" s="12">
        <v>380</v>
      </c>
      <c r="K100" s="15">
        <v>0.25</v>
      </c>
      <c r="L100" s="11">
        <f>J100*K100</f>
        <v>95</v>
      </c>
      <c r="M100" s="6">
        <f>J100-L100</f>
        <v>285</v>
      </c>
    </row>
    <row r="101" spans="1:13" x14ac:dyDescent="0.2">
      <c r="A101" s="10" t="s">
        <v>0</v>
      </c>
      <c r="B101" s="9"/>
      <c r="C101" s="8">
        <f>SUM(C97:C100)</f>
        <v>2915</v>
      </c>
      <c r="D101" s="7"/>
      <c r="E101" s="7">
        <f>SUM(E97:E100)</f>
        <v>841.25</v>
      </c>
      <c r="F101" s="6">
        <f>SUM(F95:F100)</f>
        <v>2073.75</v>
      </c>
      <c r="H101" s="10" t="s">
        <v>1</v>
      </c>
      <c r="I101" s="13">
        <v>3</v>
      </c>
      <c r="J101" s="12">
        <v>150</v>
      </c>
      <c r="K101" s="15">
        <v>1</v>
      </c>
      <c r="L101" s="11">
        <f>J101*K101</f>
        <v>150</v>
      </c>
      <c r="M101" s="6">
        <f>J101-L101</f>
        <v>0</v>
      </c>
    </row>
    <row r="102" spans="1:13" x14ac:dyDescent="0.2">
      <c r="H102" s="14"/>
      <c r="I102" s="13"/>
      <c r="J102" s="12"/>
      <c r="K102" s="11"/>
      <c r="L102" s="11"/>
      <c r="M102" s="10"/>
    </row>
    <row r="103" spans="1:13" x14ac:dyDescent="0.2">
      <c r="A103" s="4"/>
      <c r="B103" s="4"/>
      <c r="C103" s="2"/>
      <c r="D103" s="2"/>
      <c r="E103" s="2"/>
      <c r="F103" s="5"/>
      <c r="H103" s="10" t="s">
        <v>0</v>
      </c>
      <c r="I103" s="9"/>
      <c r="J103" s="8">
        <f>SUM(J97:J102)</f>
        <v>2545</v>
      </c>
      <c r="K103" s="7"/>
      <c r="L103" s="7">
        <f>SUM(L97:L102)</f>
        <v>812.5</v>
      </c>
      <c r="M103" s="6">
        <f>SUM(M95:M102)</f>
        <v>1732.5</v>
      </c>
    </row>
    <row r="105" spans="1:13" ht="18" customHeight="1" x14ac:dyDescent="0.2"/>
    <row r="106" spans="1:13" x14ac:dyDescent="0.2">
      <c r="A106" s="4"/>
      <c r="B106" s="4"/>
      <c r="C106" s="2"/>
      <c r="D106" s="2"/>
      <c r="E106" s="2"/>
      <c r="F106" s="5"/>
    </row>
    <row r="108" spans="1:13" ht="1" customHeight="1" x14ac:dyDescent="0.2"/>
    <row r="110" spans="1:13" x14ac:dyDescent="0.2">
      <c r="A110" s="4"/>
      <c r="B110" s="4"/>
      <c r="C110" s="2"/>
      <c r="D110" s="2"/>
      <c r="E110" s="2"/>
      <c r="F110" s="5"/>
    </row>
    <row r="111" spans="1:13" x14ac:dyDescent="0.2">
      <c r="A111" s="1"/>
      <c r="B111" s="1"/>
      <c r="C111" s="1"/>
      <c r="D111" s="1"/>
      <c r="E111" s="1"/>
      <c r="F111" s="1"/>
      <c r="G111" s="1"/>
    </row>
    <row r="112" spans="1:13" x14ac:dyDescent="0.2">
      <c r="A112" s="4"/>
      <c r="B112" s="3"/>
      <c r="C112" s="3"/>
      <c r="D112" s="3"/>
      <c r="E112" s="3"/>
      <c r="F112" s="3"/>
      <c r="G112" s="2"/>
    </row>
    <row r="113" spans="1:7" x14ac:dyDescent="0.2">
      <c r="A113" s="1"/>
      <c r="B113" s="1"/>
      <c r="C113" s="1"/>
      <c r="D113" s="1"/>
      <c r="E113" s="1"/>
      <c r="F113" s="1"/>
      <c r="G113" s="1"/>
    </row>
  </sheetData>
  <mergeCells count="14">
    <mergeCell ref="H94:M94"/>
    <mergeCell ref="A65:F65"/>
    <mergeCell ref="A78:F78"/>
    <mergeCell ref="A94:F94"/>
    <mergeCell ref="A53:I54"/>
    <mergeCell ref="A56:C57"/>
    <mergeCell ref="F56:I57"/>
    <mergeCell ref="A38:F38"/>
    <mergeCell ref="H78:M78"/>
    <mergeCell ref="A1:F1"/>
    <mergeCell ref="H1:M1"/>
    <mergeCell ref="A23:F23"/>
    <mergeCell ref="H23:M23"/>
    <mergeCell ref="H38:M38"/>
  </mergeCells>
  <conditionalFormatting sqref="A112">
    <cfRule type="colorScale" priority="1">
      <colorScale>
        <cfvo type="min"/>
        <cfvo type="max"/>
        <color rgb="FFFCFCFF"/>
        <color rgb="FF63BE7B"/>
      </colorScale>
    </cfRule>
  </conditionalFormatting>
  <conditionalFormatting sqref="A1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F5134-4ABD-2848-B568-D04C0E6CEE95}">
  <dimension ref="A1:L63"/>
  <sheetViews>
    <sheetView tabSelected="1" topLeftCell="A29" workbookViewId="0">
      <selection activeCell="B46" sqref="B46"/>
    </sheetView>
  </sheetViews>
  <sheetFormatPr baseColWidth="10" defaultRowHeight="16" x14ac:dyDescent="0.2"/>
  <cols>
    <col min="1" max="12" width="26" customWidth="1"/>
  </cols>
  <sheetData>
    <row r="1" spans="1:12" ht="16" customHeight="1" x14ac:dyDescent="0.2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17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1" x14ac:dyDescent="0.25">
      <c r="A3" s="32" t="s">
        <v>44</v>
      </c>
      <c r="B3" s="32" t="s">
        <v>45</v>
      </c>
      <c r="C3" s="32" t="s">
        <v>46</v>
      </c>
      <c r="D3" s="32" t="s">
        <v>47</v>
      </c>
      <c r="E3" s="32" t="s">
        <v>48</v>
      </c>
      <c r="F3" s="32" t="s">
        <v>49</v>
      </c>
      <c r="G3" s="32" t="s">
        <v>50</v>
      </c>
      <c r="H3" s="32"/>
      <c r="I3" s="32" t="s">
        <v>51</v>
      </c>
      <c r="J3" s="33"/>
      <c r="K3" s="32"/>
      <c r="L3" s="32"/>
    </row>
    <row r="4" spans="1:12" s="36" customFormat="1" x14ac:dyDescent="0.2">
      <c r="A4" s="34" t="s">
        <v>52</v>
      </c>
      <c r="B4" s="35">
        <v>12</v>
      </c>
      <c r="C4" s="35">
        <v>15</v>
      </c>
      <c r="D4" s="35">
        <v>15</v>
      </c>
      <c r="E4" s="35">
        <v>15</v>
      </c>
      <c r="F4" s="35">
        <v>30</v>
      </c>
      <c r="G4" s="35">
        <v>49</v>
      </c>
      <c r="H4" s="34"/>
      <c r="I4" s="35">
        <v>160</v>
      </c>
      <c r="J4" s="35"/>
      <c r="K4" s="35"/>
      <c r="L4" s="35"/>
    </row>
    <row r="5" spans="1:12" s="38" customFormat="1" ht="18" customHeight="1" x14ac:dyDescent="0.2">
      <c r="A5" s="14" t="s">
        <v>53</v>
      </c>
      <c r="B5" s="37">
        <v>10.3</v>
      </c>
      <c r="C5" s="37">
        <v>17.5</v>
      </c>
      <c r="D5" s="37">
        <v>17</v>
      </c>
      <c r="E5" s="37">
        <v>19</v>
      </c>
      <c r="F5" s="37">
        <v>29</v>
      </c>
      <c r="G5" s="37">
        <v>45</v>
      </c>
      <c r="H5" s="14"/>
      <c r="I5" s="37">
        <v>165</v>
      </c>
      <c r="J5" s="37"/>
      <c r="K5" s="37"/>
      <c r="L5" s="37"/>
    </row>
    <row r="6" spans="1:12" x14ac:dyDescent="0.2">
      <c r="A6" s="39" t="s">
        <v>54</v>
      </c>
      <c r="B6" s="40">
        <v>11.25</v>
      </c>
      <c r="C6" s="40">
        <v>13.1</v>
      </c>
      <c r="D6" s="40">
        <v>13.75</v>
      </c>
      <c r="E6" s="40">
        <v>16.25</v>
      </c>
      <c r="F6" s="40">
        <v>25</v>
      </c>
      <c r="G6" s="40">
        <v>45</v>
      </c>
      <c r="H6" s="39"/>
      <c r="I6" s="40">
        <v>250</v>
      </c>
      <c r="J6" s="40"/>
      <c r="K6" s="40"/>
      <c r="L6" s="40"/>
    </row>
    <row r="7" spans="1:12" x14ac:dyDescent="0.2">
      <c r="A7" s="39" t="s">
        <v>55</v>
      </c>
      <c r="B7" s="40">
        <v>11.25</v>
      </c>
      <c r="C7" s="40">
        <v>13.75</v>
      </c>
      <c r="D7" s="40">
        <v>16.25</v>
      </c>
      <c r="E7" s="40">
        <v>18.75</v>
      </c>
      <c r="F7" s="40">
        <v>30</v>
      </c>
      <c r="G7" s="40">
        <v>50</v>
      </c>
      <c r="H7" s="39"/>
      <c r="I7" s="40">
        <v>240</v>
      </c>
      <c r="J7" s="40"/>
      <c r="K7" s="40"/>
      <c r="L7" s="40"/>
    </row>
    <row r="8" spans="1:12" x14ac:dyDescent="0.2">
      <c r="A8" s="39" t="s">
        <v>56</v>
      </c>
      <c r="B8" s="40">
        <v>15</v>
      </c>
      <c r="C8" s="40">
        <v>17</v>
      </c>
      <c r="D8" s="40">
        <v>17</v>
      </c>
      <c r="E8" s="40">
        <v>17</v>
      </c>
      <c r="F8" s="40" t="s">
        <v>57</v>
      </c>
      <c r="G8" s="40" t="s">
        <v>57</v>
      </c>
      <c r="H8" s="39"/>
      <c r="I8" s="40">
        <v>180</v>
      </c>
      <c r="J8" s="40"/>
      <c r="K8" s="40"/>
      <c r="L8" s="40"/>
    </row>
    <row r="9" spans="1:12" x14ac:dyDescent="0.2">
      <c r="A9" s="39" t="s">
        <v>58</v>
      </c>
      <c r="B9" s="40">
        <v>18.329999999999998</v>
      </c>
      <c r="C9" s="40">
        <v>18.88</v>
      </c>
      <c r="D9" s="40">
        <v>18.88</v>
      </c>
      <c r="E9" s="40">
        <v>18.88</v>
      </c>
      <c r="F9" s="40">
        <v>33.33</v>
      </c>
      <c r="G9" s="40">
        <v>55</v>
      </c>
      <c r="H9" s="39"/>
      <c r="I9" s="40">
        <v>175</v>
      </c>
      <c r="J9" s="40"/>
      <c r="K9" s="40"/>
      <c r="L9" s="40"/>
    </row>
    <row r="10" spans="1:12" x14ac:dyDescent="0.2">
      <c r="A10" s="39" t="s">
        <v>59</v>
      </c>
      <c r="B10" s="40">
        <v>17</v>
      </c>
      <c r="C10" s="40">
        <v>17</v>
      </c>
      <c r="D10" s="40">
        <v>17</v>
      </c>
      <c r="E10" s="40">
        <v>17</v>
      </c>
      <c r="F10" s="40">
        <v>25</v>
      </c>
      <c r="G10" s="40">
        <v>45</v>
      </c>
      <c r="H10" s="39"/>
      <c r="I10" s="40">
        <v>250</v>
      </c>
      <c r="J10" s="40"/>
      <c r="K10" s="40"/>
      <c r="L10" s="40"/>
    </row>
    <row r="11" spans="1:12" x14ac:dyDescent="0.2">
      <c r="A11" s="39" t="s">
        <v>60</v>
      </c>
      <c r="B11" s="40">
        <v>8.3000000000000007</v>
      </c>
      <c r="C11" s="40">
        <v>11.7</v>
      </c>
      <c r="D11" s="40">
        <v>11.7</v>
      </c>
      <c r="E11" s="40">
        <v>13.75</v>
      </c>
      <c r="F11" s="40" t="s">
        <v>57</v>
      </c>
      <c r="G11" s="40" t="s">
        <v>57</v>
      </c>
      <c r="H11" s="39"/>
      <c r="I11" s="40">
        <v>125</v>
      </c>
      <c r="J11" s="40"/>
      <c r="K11" s="40"/>
      <c r="L11" s="40"/>
    </row>
    <row r="12" spans="1:12" x14ac:dyDescent="0.2">
      <c r="A12" s="39" t="s">
        <v>52</v>
      </c>
      <c r="B12" s="40">
        <v>12</v>
      </c>
      <c r="C12" s="40">
        <v>15</v>
      </c>
      <c r="D12" s="40">
        <v>15</v>
      </c>
      <c r="E12" s="40">
        <v>15</v>
      </c>
      <c r="F12" s="40">
        <v>30</v>
      </c>
      <c r="G12" s="40">
        <v>49</v>
      </c>
      <c r="H12" s="39"/>
      <c r="I12" s="40">
        <v>160</v>
      </c>
      <c r="J12" s="40"/>
      <c r="K12" s="40"/>
      <c r="L12" s="40"/>
    </row>
    <row r="13" spans="1:12" x14ac:dyDescent="0.2">
      <c r="A13" s="39" t="s">
        <v>61</v>
      </c>
      <c r="B13" s="41">
        <v>20.5</v>
      </c>
      <c r="C13" s="41">
        <v>19.5</v>
      </c>
      <c r="D13" s="41">
        <v>19.5</v>
      </c>
      <c r="E13" s="41">
        <v>17</v>
      </c>
      <c r="F13" s="41">
        <v>28</v>
      </c>
      <c r="G13" s="41">
        <v>55</v>
      </c>
      <c r="H13" s="39"/>
      <c r="I13" s="41">
        <v>170</v>
      </c>
      <c r="J13" s="41"/>
      <c r="K13" s="41"/>
      <c r="L13" s="41"/>
    </row>
    <row r="14" spans="1:12" x14ac:dyDescent="0.2">
      <c r="A14" s="39" t="s">
        <v>62</v>
      </c>
      <c r="B14" s="41">
        <v>17</v>
      </c>
      <c r="C14" s="41">
        <v>20</v>
      </c>
      <c r="D14" s="41">
        <v>20</v>
      </c>
      <c r="E14" s="41">
        <v>20</v>
      </c>
      <c r="F14" s="40" t="s">
        <v>57</v>
      </c>
      <c r="G14" s="40" t="s">
        <v>57</v>
      </c>
      <c r="H14" s="41"/>
      <c r="I14" s="41">
        <v>170</v>
      </c>
      <c r="J14" s="41"/>
      <c r="K14" s="41"/>
      <c r="L14" s="41"/>
    </row>
    <row r="15" spans="1:12" x14ac:dyDescent="0.2">
      <c r="A15" s="39" t="s">
        <v>63</v>
      </c>
      <c r="B15" s="41">
        <v>15.5</v>
      </c>
      <c r="C15" s="41">
        <v>16.600000000000001</v>
      </c>
      <c r="D15" s="41">
        <v>16.600000000000001</v>
      </c>
      <c r="E15" s="41">
        <v>16.600000000000001</v>
      </c>
      <c r="F15" s="41">
        <v>27.2</v>
      </c>
      <c r="G15" s="41">
        <v>49</v>
      </c>
      <c r="H15" s="41"/>
      <c r="I15" s="41">
        <v>135</v>
      </c>
      <c r="J15" s="41"/>
      <c r="K15" s="41"/>
      <c r="L15" s="41"/>
    </row>
    <row r="16" spans="1:12" x14ac:dyDescent="0.2">
      <c r="A16" s="39" t="s">
        <v>64</v>
      </c>
      <c r="B16" s="41">
        <v>10</v>
      </c>
      <c r="C16" s="41">
        <v>12.5</v>
      </c>
      <c r="D16" s="41">
        <v>12.5</v>
      </c>
      <c r="E16" s="41">
        <v>12.5</v>
      </c>
      <c r="F16" s="40" t="s">
        <v>57</v>
      </c>
      <c r="G16" s="40" t="s">
        <v>57</v>
      </c>
      <c r="H16" s="41"/>
      <c r="I16" s="41">
        <v>120</v>
      </c>
      <c r="J16" s="41"/>
      <c r="K16" s="41"/>
      <c r="L16" s="41"/>
    </row>
    <row r="17" spans="1:12" x14ac:dyDescent="0.2">
      <c r="A17" s="39" t="s">
        <v>65</v>
      </c>
      <c r="B17" s="41">
        <v>10</v>
      </c>
      <c r="C17" s="41">
        <v>16</v>
      </c>
      <c r="D17" s="41">
        <v>16</v>
      </c>
      <c r="E17" s="41">
        <v>17</v>
      </c>
      <c r="F17" s="40" t="s">
        <v>57</v>
      </c>
      <c r="G17" s="40" t="s">
        <v>57</v>
      </c>
      <c r="H17" s="41"/>
      <c r="I17" s="41"/>
      <c r="J17" s="41"/>
      <c r="K17" s="41"/>
      <c r="L17" s="41"/>
    </row>
    <row r="18" spans="1:12" x14ac:dyDescent="0.2">
      <c r="A18" s="40" t="s">
        <v>66</v>
      </c>
      <c r="B18" s="41">
        <v>10.6</v>
      </c>
      <c r="C18" s="41">
        <v>16.25</v>
      </c>
      <c r="D18" s="41">
        <v>16.25</v>
      </c>
      <c r="E18" s="40">
        <v>17.5</v>
      </c>
      <c r="F18" s="41">
        <v>22.5</v>
      </c>
      <c r="G18" s="41">
        <v>45</v>
      </c>
      <c r="H18" s="41"/>
      <c r="I18" s="41">
        <v>170</v>
      </c>
      <c r="J18" s="41"/>
      <c r="K18" s="41"/>
      <c r="L18" s="41"/>
    </row>
    <row r="19" spans="1:12" x14ac:dyDescent="0.2">
      <c r="A19" s="41" t="s">
        <v>67</v>
      </c>
      <c r="B19" s="41">
        <v>16.25</v>
      </c>
      <c r="C19" s="41">
        <v>14.8</v>
      </c>
      <c r="D19" s="41">
        <v>14.8</v>
      </c>
      <c r="E19" s="41">
        <v>14.8</v>
      </c>
      <c r="F19" s="41">
        <v>20</v>
      </c>
      <c r="G19" s="41">
        <v>40</v>
      </c>
      <c r="H19" s="41"/>
      <c r="I19" s="41"/>
      <c r="J19" s="39"/>
      <c r="K19" s="39"/>
      <c r="L19" s="39"/>
    </row>
    <row r="20" spans="1:12" x14ac:dyDescent="0.2">
      <c r="A20" s="41"/>
      <c r="B20" s="41"/>
      <c r="C20" s="41"/>
      <c r="D20" s="41"/>
      <c r="E20" s="41"/>
      <c r="F20" s="41"/>
      <c r="G20" s="41"/>
      <c r="H20" s="41"/>
      <c r="I20" s="41"/>
      <c r="J20" s="39"/>
      <c r="K20" s="39"/>
      <c r="L20" s="39"/>
    </row>
    <row r="23" spans="1:12" ht="16" customHeight="1" x14ac:dyDescent="0.2">
      <c r="A23" s="69" t="s">
        <v>68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pans="1:12" ht="17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 ht="21" x14ac:dyDescent="0.25">
      <c r="A25" s="32" t="s">
        <v>44</v>
      </c>
      <c r="B25" s="32" t="s">
        <v>45</v>
      </c>
      <c r="C25" s="32" t="s">
        <v>46</v>
      </c>
      <c r="D25" s="32" t="s">
        <v>47</v>
      </c>
      <c r="E25" s="32" t="s">
        <v>48</v>
      </c>
      <c r="F25" s="32" t="s">
        <v>49</v>
      </c>
      <c r="G25" s="32" t="s">
        <v>50</v>
      </c>
      <c r="H25" s="32"/>
      <c r="I25" s="32" t="s">
        <v>51</v>
      </c>
      <c r="J25" s="33"/>
      <c r="K25" s="41"/>
      <c r="L25" s="41"/>
    </row>
    <row r="26" spans="1:12" s="38" customFormat="1" x14ac:dyDescent="0.2">
      <c r="A26" s="14" t="s">
        <v>53</v>
      </c>
      <c r="B26" s="37" t="s">
        <v>57</v>
      </c>
      <c r="C26" s="37">
        <v>16.399999999999999</v>
      </c>
      <c r="D26" s="37">
        <v>16.399999999999999</v>
      </c>
      <c r="E26" s="37">
        <v>15.2</v>
      </c>
      <c r="F26" s="37">
        <v>32</v>
      </c>
      <c r="G26" s="37">
        <v>49.5</v>
      </c>
      <c r="H26" s="14"/>
      <c r="I26" s="42" t="s">
        <v>69</v>
      </c>
      <c r="J26" s="14"/>
      <c r="K26" s="41"/>
      <c r="L26" s="41"/>
    </row>
    <row r="27" spans="1:12" x14ac:dyDescent="0.2">
      <c r="A27" s="39" t="s">
        <v>54</v>
      </c>
      <c r="B27" s="40" t="s">
        <v>69</v>
      </c>
      <c r="C27" s="40">
        <v>16.7</v>
      </c>
      <c r="D27" s="40">
        <v>16.7</v>
      </c>
      <c r="E27" s="40">
        <v>16.7</v>
      </c>
      <c r="F27" s="40">
        <v>23.4</v>
      </c>
      <c r="G27" s="40">
        <v>40</v>
      </c>
      <c r="H27" s="39"/>
      <c r="I27" s="43" t="s">
        <v>69</v>
      </c>
      <c r="J27" s="39"/>
      <c r="K27" s="41"/>
      <c r="L27" s="41"/>
    </row>
    <row r="28" spans="1:12" x14ac:dyDescent="0.2">
      <c r="A28" s="39" t="s">
        <v>70</v>
      </c>
      <c r="B28" s="40" t="s">
        <v>71</v>
      </c>
      <c r="C28" s="40" t="s">
        <v>57</v>
      </c>
      <c r="D28" s="40" t="s">
        <v>57</v>
      </c>
      <c r="E28" s="40" t="s">
        <v>57</v>
      </c>
      <c r="F28" s="40" t="s">
        <v>57</v>
      </c>
      <c r="G28" s="40" t="s">
        <v>57</v>
      </c>
      <c r="H28" s="39"/>
      <c r="I28" s="43" t="s">
        <v>69</v>
      </c>
      <c r="J28" s="39"/>
      <c r="K28" s="41"/>
      <c r="L28" s="41"/>
    </row>
    <row r="29" spans="1:12" x14ac:dyDescent="0.2">
      <c r="A29" s="39" t="s">
        <v>72</v>
      </c>
      <c r="B29" s="40">
        <v>13.5</v>
      </c>
      <c r="C29" s="40">
        <v>13.5</v>
      </c>
      <c r="D29" s="40">
        <v>13.5</v>
      </c>
      <c r="E29" s="44" t="s">
        <v>73</v>
      </c>
      <c r="F29" s="40">
        <v>30</v>
      </c>
      <c r="G29" s="40">
        <v>45</v>
      </c>
      <c r="H29" s="39"/>
      <c r="I29" s="43" t="s">
        <v>69</v>
      </c>
      <c r="J29" s="39"/>
      <c r="K29" s="41"/>
      <c r="L29" s="41"/>
    </row>
    <row r="30" spans="1:12" x14ac:dyDescent="0.2">
      <c r="A30" s="39" t="s">
        <v>74</v>
      </c>
      <c r="B30" s="44" t="s">
        <v>75</v>
      </c>
      <c r="C30" s="44" t="s">
        <v>75</v>
      </c>
      <c r="D30" s="44" t="s">
        <v>75</v>
      </c>
      <c r="E30" s="44" t="s">
        <v>76</v>
      </c>
      <c r="F30" s="40">
        <v>26.5</v>
      </c>
      <c r="G30" s="40">
        <v>50</v>
      </c>
      <c r="H30" s="39"/>
      <c r="I30" s="43" t="s">
        <v>69</v>
      </c>
      <c r="J30" s="39"/>
      <c r="K30" s="41"/>
      <c r="L30" s="41"/>
    </row>
    <row r="31" spans="1:12" x14ac:dyDescent="0.2">
      <c r="A31" s="39" t="s">
        <v>77</v>
      </c>
      <c r="B31" s="44" t="s">
        <v>78</v>
      </c>
      <c r="C31" s="44" t="s">
        <v>78</v>
      </c>
      <c r="D31" s="44" t="s">
        <v>78</v>
      </c>
      <c r="E31" s="44" t="s">
        <v>79</v>
      </c>
      <c r="F31" s="40">
        <v>29</v>
      </c>
      <c r="G31" s="40">
        <v>55</v>
      </c>
      <c r="H31" s="39"/>
      <c r="I31" s="43" t="s">
        <v>69</v>
      </c>
      <c r="J31" s="39"/>
      <c r="K31" s="41"/>
      <c r="L31" s="41"/>
    </row>
    <row r="32" spans="1:12" x14ac:dyDescent="0.2">
      <c r="A32" s="39" t="s">
        <v>60</v>
      </c>
      <c r="B32" s="40" t="s">
        <v>57</v>
      </c>
      <c r="C32" s="40">
        <v>15</v>
      </c>
      <c r="D32" s="40">
        <v>15</v>
      </c>
      <c r="E32" s="44" t="s">
        <v>80</v>
      </c>
      <c r="F32" s="40">
        <v>25</v>
      </c>
      <c r="G32" s="40">
        <v>50</v>
      </c>
      <c r="H32" s="39"/>
      <c r="I32" s="43" t="s">
        <v>69</v>
      </c>
      <c r="J32" s="39"/>
      <c r="K32" s="39"/>
      <c r="L32" s="39"/>
    </row>
    <row r="33" spans="1:12" x14ac:dyDescent="0.2">
      <c r="A33" s="39" t="s">
        <v>81</v>
      </c>
      <c r="B33" s="40">
        <v>9</v>
      </c>
      <c r="C33" s="40">
        <v>11</v>
      </c>
      <c r="D33" s="40" t="s">
        <v>57</v>
      </c>
      <c r="E33" s="44" t="s">
        <v>82</v>
      </c>
      <c r="F33" s="44" t="s">
        <v>83</v>
      </c>
      <c r="G33" s="44" t="s">
        <v>84</v>
      </c>
      <c r="H33" s="39"/>
      <c r="I33" s="39" t="s">
        <v>69</v>
      </c>
      <c r="J33" s="39"/>
      <c r="K33" s="39"/>
      <c r="L33" s="39"/>
    </row>
    <row r="34" spans="1:12" x14ac:dyDescent="0.2">
      <c r="B34" s="45"/>
      <c r="C34" s="45"/>
      <c r="D34" s="45"/>
      <c r="E34" s="45"/>
      <c r="F34" s="45"/>
      <c r="G34" s="45"/>
    </row>
    <row r="43" spans="1:12" x14ac:dyDescent="0.2">
      <c r="A43" s="69" t="s">
        <v>85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1:12" x14ac:dyDescent="0.2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1:12" ht="21" x14ac:dyDescent="0.25">
      <c r="A45" s="32" t="s">
        <v>86</v>
      </c>
      <c r="B45" s="32" t="s">
        <v>87</v>
      </c>
      <c r="C45" s="32" t="s">
        <v>88</v>
      </c>
      <c r="D45" s="32" t="s">
        <v>89</v>
      </c>
      <c r="E45" s="32" t="s">
        <v>90</v>
      </c>
      <c r="F45" s="32" t="s">
        <v>91</v>
      </c>
      <c r="G45" s="32" t="s">
        <v>92</v>
      </c>
      <c r="H45" s="32" t="s">
        <v>93</v>
      </c>
      <c r="I45" s="46" t="s">
        <v>94</v>
      </c>
      <c r="J45" s="33" t="s">
        <v>95</v>
      </c>
      <c r="K45" s="32" t="s">
        <v>96</v>
      </c>
      <c r="L45" s="32" t="s">
        <v>97</v>
      </c>
    </row>
    <row r="46" spans="1:12" s="50" customFormat="1" ht="17" customHeight="1" x14ac:dyDescent="0.2">
      <c r="A46" s="47" t="s">
        <v>52</v>
      </c>
      <c r="B46" s="48" t="s">
        <v>98</v>
      </c>
      <c r="C46" s="48">
        <v>130</v>
      </c>
      <c r="D46" s="48">
        <v>75</v>
      </c>
      <c r="E46" s="48">
        <v>45</v>
      </c>
      <c r="F46" s="48">
        <v>28</v>
      </c>
      <c r="G46" s="48" t="s">
        <v>69</v>
      </c>
      <c r="H46" s="48"/>
      <c r="I46" s="49"/>
      <c r="J46" s="48">
        <v>225</v>
      </c>
      <c r="K46" s="48">
        <v>40</v>
      </c>
      <c r="L46" s="48">
        <v>16</v>
      </c>
    </row>
    <row r="47" spans="1:12" s="38" customFormat="1" x14ac:dyDescent="0.2">
      <c r="A47" s="14" t="s">
        <v>53</v>
      </c>
      <c r="B47" s="37">
        <v>200</v>
      </c>
      <c r="C47" s="37">
        <v>180</v>
      </c>
      <c r="D47" s="37">
        <v>135</v>
      </c>
      <c r="E47" s="37">
        <v>95</v>
      </c>
      <c r="F47" s="37">
        <v>55</v>
      </c>
      <c r="G47" s="14" t="s">
        <v>69</v>
      </c>
      <c r="H47" s="14"/>
      <c r="I47" s="10" t="s">
        <v>93</v>
      </c>
      <c r="J47" s="37"/>
      <c r="K47" s="37">
        <v>42</v>
      </c>
      <c r="L47" s="37">
        <v>24</v>
      </c>
    </row>
    <row r="48" spans="1:12" x14ac:dyDescent="0.2">
      <c r="A48" s="39" t="s">
        <v>54</v>
      </c>
      <c r="B48" s="40">
        <v>220</v>
      </c>
      <c r="C48" s="40" t="s">
        <v>69</v>
      </c>
      <c r="D48" s="40">
        <v>135</v>
      </c>
      <c r="E48" s="40">
        <v>95</v>
      </c>
      <c r="F48" s="40" t="s">
        <v>69</v>
      </c>
      <c r="G48" s="40">
        <v>135</v>
      </c>
      <c r="H48" s="40"/>
      <c r="I48" s="51" t="s">
        <v>99</v>
      </c>
      <c r="J48" s="40">
        <v>290</v>
      </c>
      <c r="K48" s="40">
        <v>44</v>
      </c>
      <c r="L48" s="40">
        <v>44</v>
      </c>
    </row>
    <row r="49" spans="1:12" x14ac:dyDescent="0.2">
      <c r="A49" s="39" t="s">
        <v>55</v>
      </c>
      <c r="B49" s="40">
        <v>190</v>
      </c>
      <c r="C49" s="40" t="s">
        <v>69</v>
      </c>
      <c r="D49" s="40">
        <v>125</v>
      </c>
      <c r="E49" s="40">
        <v>115</v>
      </c>
      <c r="F49" s="40">
        <v>25</v>
      </c>
      <c r="G49" s="40">
        <v>125</v>
      </c>
      <c r="H49" s="40"/>
      <c r="I49" s="51" t="s">
        <v>69</v>
      </c>
      <c r="J49" s="40"/>
      <c r="K49" s="40"/>
      <c r="L49" s="40"/>
    </row>
    <row r="50" spans="1:12" x14ac:dyDescent="0.2">
      <c r="A50" s="39" t="s">
        <v>56</v>
      </c>
      <c r="B50" s="40">
        <v>210</v>
      </c>
      <c r="C50" s="40" t="s">
        <v>69</v>
      </c>
      <c r="D50" s="40">
        <v>130</v>
      </c>
      <c r="E50" s="40">
        <v>100</v>
      </c>
      <c r="F50" s="40">
        <v>45</v>
      </c>
      <c r="G50" s="40" t="s">
        <v>69</v>
      </c>
      <c r="H50" s="40"/>
      <c r="I50" s="51" t="s">
        <v>99</v>
      </c>
      <c r="J50" s="40">
        <v>215</v>
      </c>
      <c r="K50" s="40">
        <v>40</v>
      </c>
      <c r="L50" s="40">
        <v>40</v>
      </c>
    </row>
    <row r="51" spans="1:12" x14ac:dyDescent="0.2">
      <c r="A51" s="39" t="s">
        <v>58</v>
      </c>
      <c r="B51" s="40">
        <v>195</v>
      </c>
      <c r="C51" s="40" t="s">
        <v>69</v>
      </c>
      <c r="D51" s="40">
        <v>125</v>
      </c>
      <c r="E51" s="40">
        <v>70</v>
      </c>
      <c r="F51" s="40">
        <v>40</v>
      </c>
      <c r="G51" s="40">
        <v>160</v>
      </c>
      <c r="H51" s="40"/>
      <c r="I51" s="51" t="s">
        <v>99</v>
      </c>
      <c r="J51" s="40">
        <v>160</v>
      </c>
      <c r="K51" s="40"/>
      <c r="L51" s="40"/>
    </row>
    <row r="52" spans="1:12" x14ac:dyDescent="0.2">
      <c r="A52" s="39" t="s">
        <v>60</v>
      </c>
      <c r="B52" s="40">
        <v>195</v>
      </c>
      <c r="C52" s="40" t="s">
        <v>69</v>
      </c>
      <c r="D52" s="40">
        <v>120</v>
      </c>
      <c r="E52" s="40">
        <v>80</v>
      </c>
      <c r="F52" s="40">
        <v>45</v>
      </c>
      <c r="G52" s="40" t="s">
        <v>69</v>
      </c>
      <c r="H52" s="40"/>
      <c r="I52" s="51" t="s">
        <v>93</v>
      </c>
      <c r="J52" s="40"/>
      <c r="K52" s="40">
        <v>45</v>
      </c>
      <c r="L52" s="40">
        <v>30</v>
      </c>
    </row>
    <row r="53" spans="1:12" x14ac:dyDescent="0.2">
      <c r="A53" s="39" t="s">
        <v>81</v>
      </c>
      <c r="B53" s="40">
        <v>150</v>
      </c>
      <c r="C53" s="40" t="s">
        <v>69</v>
      </c>
      <c r="D53" s="40">
        <v>80</v>
      </c>
      <c r="E53" s="40">
        <v>40</v>
      </c>
      <c r="F53" s="40">
        <v>25</v>
      </c>
      <c r="G53" s="40">
        <v>95</v>
      </c>
      <c r="H53" s="40"/>
      <c r="I53" s="51" t="s">
        <v>99</v>
      </c>
      <c r="J53" s="40" t="s">
        <v>100</v>
      </c>
      <c r="K53" s="40"/>
      <c r="L53" s="40"/>
    </row>
    <row r="54" spans="1:12" x14ac:dyDescent="0.2">
      <c r="A54" s="39" t="s">
        <v>61</v>
      </c>
      <c r="B54" s="40">
        <v>240</v>
      </c>
      <c r="C54" s="40" t="s">
        <v>69</v>
      </c>
      <c r="D54" s="40">
        <v>130</v>
      </c>
      <c r="E54" s="40">
        <v>65</v>
      </c>
      <c r="F54" s="40">
        <v>40</v>
      </c>
      <c r="G54" s="41"/>
      <c r="H54" s="41"/>
      <c r="I54" s="51" t="s">
        <v>99</v>
      </c>
      <c r="J54" s="41">
        <v>240</v>
      </c>
      <c r="K54" s="41" t="s">
        <v>69</v>
      </c>
      <c r="L54" s="41" t="s">
        <v>69</v>
      </c>
    </row>
    <row r="55" spans="1:12" x14ac:dyDescent="0.2">
      <c r="A55" s="39" t="s">
        <v>62</v>
      </c>
      <c r="B55" s="41"/>
      <c r="C55" s="41"/>
      <c r="D55" s="41"/>
      <c r="E55" s="41"/>
      <c r="F55" s="41"/>
      <c r="G55" s="41"/>
      <c r="H55" s="41">
        <v>15</v>
      </c>
      <c r="I55" s="51" t="s">
        <v>99</v>
      </c>
      <c r="J55" s="41"/>
      <c r="K55" s="41">
        <v>48</v>
      </c>
      <c r="L55" s="41">
        <v>48</v>
      </c>
    </row>
    <row r="56" spans="1:12" x14ac:dyDescent="0.2">
      <c r="A56" s="39" t="s">
        <v>63</v>
      </c>
      <c r="B56" s="40">
        <v>180</v>
      </c>
      <c r="C56" s="41" t="s">
        <v>69</v>
      </c>
      <c r="D56" s="41">
        <v>100</v>
      </c>
      <c r="E56" s="41">
        <v>80</v>
      </c>
      <c r="F56" s="41">
        <v>50</v>
      </c>
      <c r="G56" s="41">
        <v>125</v>
      </c>
      <c r="H56" s="41"/>
      <c r="I56" s="51" t="s">
        <v>93</v>
      </c>
      <c r="J56" s="41"/>
      <c r="K56" s="41">
        <v>40</v>
      </c>
      <c r="L56" s="41">
        <v>28</v>
      </c>
    </row>
    <row r="57" spans="1:12" x14ac:dyDescent="0.2">
      <c r="A57" s="39" t="s">
        <v>101</v>
      </c>
      <c r="B57" s="41">
        <v>160</v>
      </c>
      <c r="C57" s="41">
        <v>140</v>
      </c>
      <c r="D57" s="41">
        <v>80</v>
      </c>
      <c r="E57" s="41">
        <v>80</v>
      </c>
      <c r="F57" s="41">
        <v>30</v>
      </c>
      <c r="G57" s="41"/>
      <c r="H57" s="41"/>
      <c r="I57" s="51" t="s">
        <v>99</v>
      </c>
      <c r="J57" s="41">
        <v>285</v>
      </c>
      <c r="K57" s="41" t="s">
        <v>69</v>
      </c>
      <c r="L57" s="41" t="s">
        <v>69</v>
      </c>
    </row>
    <row r="58" spans="1:12" x14ac:dyDescent="0.2">
      <c r="A58" s="39" t="s">
        <v>64</v>
      </c>
      <c r="B58" s="40">
        <v>150</v>
      </c>
      <c r="C58" s="41" t="s">
        <v>69</v>
      </c>
      <c r="D58" s="41">
        <v>75</v>
      </c>
      <c r="E58" s="41">
        <v>75</v>
      </c>
      <c r="F58" s="41">
        <v>26</v>
      </c>
      <c r="G58" s="41">
        <v>107</v>
      </c>
      <c r="H58" s="41"/>
      <c r="I58" s="52" t="s">
        <v>69</v>
      </c>
      <c r="J58" s="41"/>
      <c r="K58" s="41"/>
      <c r="L58" s="41"/>
    </row>
    <row r="59" spans="1:12" x14ac:dyDescent="0.2">
      <c r="A59" s="39" t="s">
        <v>70</v>
      </c>
      <c r="B59" s="41">
        <v>150</v>
      </c>
      <c r="C59" s="41">
        <v>140</v>
      </c>
      <c r="D59" s="41">
        <v>120</v>
      </c>
      <c r="E59" s="41">
        <v>95</v>
      </c>
      <c r="F59" s="41">
        <v>60</v>
      </c>
      <c r="G59" s="41"/>
      <c r="H59" s="41"/>
      <c r="I59" s="52" t="s">
        <v>69</v>
      </c>
      <c r="J59" s="41" t="s">
        <v>69</v>
      </c>
      <c r="K59" s="41"/>
      <c r="L59" s="41"/>
    </row>
    <row r="60" spans="1:12" x14ac:dyDescent="0.2">
      <c r="A60" s="39" t="s">
        <v>102</v>
      </c>
      <c r="B60" s="40">
        <v>150</v>
      </c>
      <c r="C60" s="41" t="s">
        <v>69</v>
      </c>
      <c r="D60" s="41">
        <v>80</v>
      </c>
      <c r="E60" s="41">
        <v>30</v>
      </c>
      <c r="F60" s="41">
        <v>30</v>
      </c>
      <c r="G60" s="41">
        <v>80</v>
      </c>
      <c r="H60" s="41"/>
      <c r="I60" s="52" t="s">
        <v>99</v>
      </c>
      <c r="J60" s="41">
        <v>195</v>
      </c>
      <c r="K60" s="41">
        <v>36</v>
      </c>
      <c r="L60" s="41">
        <v>36</v>
      </c>
    </row>
    <row r="61" spans="1:12" x14ac:dyDescent="0.2">
      <c r="A61" s="39" t="s">
        <v>103</v>
      </c>
      <c r="B61" s="40">
        <v>180</v>
      </c>
      <c r="C61" s="41" t="s">
        <v>69</v>
      </c>
      <c r="D61" s="41">
        <v>80</v>
      </c>
      <c r="E61" s="41">
        <v>55</v>
      </c>
      <c r="F61" s="41">
        <v>30</v>
      </c>
      <c r="G61" s="41">
        <v>110</v>
      </c>
      <c r="H61" s="39"/>
      <c r="I61" s="52" t="s">
        <v>99</v>
      </c>
      <c r="J61" s="41">
        <v>240</v>
      </c>
      <c r="K61" s="41">
        <v>36</v>
      </c>
      <c r="L61" s="41">
        <v>36</v>
      </c>
    </row>
    <row r="62" spans="1:12" x14ac:dyDescent="0.2">
      <c r="A62" s="39" t="s">
        <v>104</v>
      </c>
      <c r="B62" s="39"/>
      <c r="C62" s="39"/>
      <c r="D62" s="39"/>
      <c r="E62" s="39"/>
      <c r="F62" s="39"/>
      <c r="G62" s="39"/>
      <c r="H62" s="39"/>
      <c r="I62" s="39"/>
      <c r="J62" s="41"/>
      <c r="K62" s="41">
        <v>48</v>
      </c>
      <c r="L62" s="41">
        <v>30</v>
      </c>
    </row>
    <row r="63" spans="1:12" x14ac:dyDescent="0.2">
      <c r="A63" s="39" t="s">
        <v>105</v>
      </c>
      <c r="B63" s="39"/>
      <c r="C63" s="39"/>
      <c r="D63" s="39"/>
      <c r="E63" s="39"/>
      <c r="F63" s="39"/>
      <c r="G63" s="39"/>
      <c r="H63" s="39"/>
      <c r="I63" s="39"/>
      <c r="J63" s="39"/>
      <c r="K63" s="41">
        <v>48</v>
      </c>
      <c r="L63" s="41">
        <v>36</v>
      </c>
    </row>
  </sheetData>
  <mergeCells count="3">
    <mergeCell ref="A1:L2"/>
    <mergeCell ref="A23:L24"/>
    <mergeCell ref="A43:L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Pakket</vt:lpstr>
      <vt:lpstr>Vergelijkende 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2023-06-21T15:02:45Z</dcterms:created>
  <dcterms:modified xsi:type="dcterms:W3CDTF">2023-06-28T12:23:42Z</dcterms:modified>
</cp:coreProperties>
</file>